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cl\OneDrive\Documents\Misterton Parish Council\Budget\"/>
    </mc:Choice>
  </mc:AlternateContent>
  <xr:revisionPtr revIDLastSave="2" documentId="13_ncr:1_{28393F7F-4FE5-4782-806A-5AC662ABC4E8}" xr6:coauthVersionLast="45" xr6:coauthVersionMax="45" xr10:uidLastSave="{AFD8AE90-5CFE-4337-B50A-7D9D8A76057A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6" i="1" l="1"/>
  <c r="K86" i="1"/>
  <c r="J86" i="1"/>
  <c r="B31" i="1" l="1"/>
  <c r="B35" i="1" s="1"/>
  <c r="B61" i="1" s="1"/>
  <c r="I31" i="1"/>
  <c r="I35" i="1" s="1"/>
  <c r="K31" i="1" l="1"/>
  <c r="J31" i="1"/>
  <c r="L31" i="1" l="1"/>
  <c r="B66" i="1" l="1"/>
  <c r="B71" i="1" s="1"/>
  <c r="K35" i="1"/>
  <c r="K61" i="1" s="1"/>
  <c r="K66" i="1" s="1"/>
  <c r="K71" i="1" s="1"/>
  <c r="K87" i="1" s="1"/>
  <c r="I92" i="1" s="1"/>
  <c r="J35" i="1"/>
  <c r="J61" i="1" s="1"/>
  <c r="J66" i="1" s="1"/>
  <c r="J71" i="1" s="1"/>
  <c r="J87" i="1" s="1"/>
  <c r="B86" i="1"/>
  <c r="I86" i="1"/>
  <c r="B87" i="1" l="1"/>
  <c r="L35" i="1"/>
  <c r="L61" i="1" s="1"/>
  <c r="L66" i="1" s="1"/>
  <c r="I61" i="1"/>
  <c r="I66" i="1" s="1"/>
  <c r="I71" i="1" s="1"/>
  <c r="I87" i="1" s="1"/>
  <c r="L71" i="1" l="1"/>
  <c r="L87" i="1" s="1"/>
</calcChain>
</file>

<file path=xl/sharedStrings.xml><?xml version="1.0" encoding="utf-8"?>
<sst xmlns="http://schemas.openxmlformats.org/spreadsheetml/2006/main" count="126" uniqueCount="97">
  <si>
    <t>MISTERTON PARISH COUNCIL</t>
  </si>
  <si>
    <t xml:space="preserve">ACTUAL YEAR ENDED </t>
  </si>
  <si>
    <t>£</t>
  </si>
  <si>
    <t>EXPENDITURE</t>
  </si>
  <si>
    <t>AMENITIES</t>
  </si>
  <si>
    <t>Village</t>
  </si>
  <si>
    <t>Maintenance Contract</t>
  </si>
  <si>
    <t>Miscellaneous</t>
  </si>
  <si>
    <t>Sports Field</t>
  </si>
  <si>
    <t>Groundsman's  salary</t>
  </si>
  <si>
    <t>Fertiliser and Weedkilling</t>
  </si>
  <si>
    <t>SPENDING</t>
  </si>
  <si>
    <t xml:space="preserve">PROJECTED </t>
  </si>
  <si>
    <t>FULL YEAR</t>
  </si>
  <si>
    <t xml:space="preserve">CURRENT </t>
  </si>
  <si>
    <t>NEXT YEARS</t>
  </si>
  <si>
    <t>ADMINISTRATION</t>
  </si>
  <si>
    <t>Advertising</t>
  </si>
  <si>
    <t>Stationery</t>
  </si>
  <si>
    <t>Postages</t>
  </si>
  <si>
    <t>Clerks Home Tel /Internet</t>
  </si>
  <si>
    <t xml:space="preserve">Insurance </t>
  </si>
  <si>
    <t>Audit Fees</t>
  </si>
  <si>
    <t>Subscriptions etc</t>
  </si>
  <si>
    <t>Training</t>
  </si>
  <si>
    <t>Chairmans Allowance</t>
  </si>
  <si>
    <t>Data Protection Registration</t>
  </si>
  <si>
    <t>c/fwd</t>
  </si>
  <si>
    <t>b/fwd</t>
  </si>
  <si>
    <t>CURRENT</t>
  </si>
  <si>
    <t>NEXT YRS</t>
  </si>
  <si>
    <t>INCOME</t>
  </si>
  <si>
    <t>Bank Interest</t>
  </si>
  <si>
    <t>School Crossing Patrol</t>
  </si>
  <si>
    <t>PRECEPT ETC</t>
  </si>
  <si>
    <t xml:space="preserve">Precept </t>
  </si>
  <si>
    <t xml:space="preserve">Concurrent Grant </t>
  </si>
  <si>
    <t>BALANCE</t>
  </si>
  <si>
    <t>Projected Year End Capital Reserve Balance</t>
  </si>
  <si>
    <t>Sports Club (field hire charges)</t>
  </si>
  <si>
    <t>Clerks Computer /Office Allowance</t>
  </si>
  <si>
    <t>Ch Meadow/W.Gardens - Play Eqpt /Repairs</t>
  </si>
  <si>
    <t>Legal Contingencies</t>
  </si>
  <si>
    <t>Software/Website</t>
  </si>
  <si>
    <t xml:space="preserve">Jubilee Gardens </t>
  </si>
  <si>
    <t>Travelling Expenses</t>
  </si>
  <si>
    <t>Election</t>
  </si>
  <si>
    <t xml:space="preserve">BUILDINGS </t>
  </si>
  <si>
    <t>Miscellaneous (inc room hire)</t>
  </si>
  <si>
    <t>Total</t>
  </si>
  <si>
    <t xml:space="preserve">Total </t>
  </si>
  <si>
    <t>Total(Exp)</t>
  </si>
  <si>
    <t xml:space="preserve">Total (Inc) </t>
  </si>
  <si>
    <t>Neighbourhood Plan</t>
  </si>
  <si>
    <t>Christmas Illuminations/installation</t>
  </si>
  <si>
    <t>Parish Council Office- phone</t>
  </si>
  <si>
    <t>Miscellaneous (inc rents)</t>
  </si>
  <si>
    <t>Sports Field Electricity/Water</t>
  </si>
  <si>
    <t>Misc Repairs &amp; Maintenance/Security/Grounds float</t>
  </si>
  <si>
    <t xml:space="preserve">Clerks Salary inc Councils NI </t>
  </si>
  <si>
    <t>Old Library parking</t>
  </si>
  <si>
    <t>Cemetery</t>
  </si>
  <si>
    <t>Pensions (inc employee contributions)</t>
  </si>
  <si>
    <t xml:space="preserve">Neighbourhood Plan Grant </t>
  </si>
  <si>
    <t>Street Furniture Repairs or provision</t>
  </si>
  <si>
    <t>Newsletter/Annual Reports inc distribution</t>
  </si>
  <si>
    <t>Cemetery Grant</t>
  </si>
  <si>
    <t>TMC/Library (Recharges)</t>
  </si>
  <si>
    <t>Grants (LIS etc)</t>
  </si>
  <si>
    <t xml:space="preserve">DECEMBER </t>
  </si>
  <si>
    <t>DECEMBER</t>
  </si>
  <si>
    <t>Resurfacing/landscaping</t>
  </si>
  <si>
    <t>Tree Works</t>
  </si>
  <si>
    <t>Church Meadow Refurbishment/lighting</t>
  </si>
  <si>
    <t>The Misterton Centre &amp; Library (inc staffing &amp; NI)</t>
  </si>
  <si>
    <t>Donations</t>
  </si>
  <si>
    <t>GENERAL POWER OF COMPETENCE etc</t>
  </si>
  <si>
    <t xml:space="preserve">APPROVED REVENUE ESTIMATES 2020-21 </t>
  </si>
  <si>
    <t>BUDGET 2020-21</t>
  </si>
  <si>
    <t>31ST MARCH 2019</t>
  </si>
  <si>
    <t>BUDGET 19/20</t>
  </si>
  <si>
    <t>Revenue Balance as at 01.04.19</t>
  </si>
  <si>
    <t>Capital Reserve Balance as at 01.04.19</t>
  </si>
  <si>
    <t>Cemetery Reserve Balance as at 01.04.19</t>
  </si>
  <si>
    <t>War Memorial</t>
  </si>
  <si>
    <t>Projected Year End (31.03.20) Revenue Balance</t>
  </si>
  <si>
    <t>CCTV monitoring/maintenance</t>
  </si>
  <si>
    <t>Bowls Club hedges</t>
  </si>
  <si>
    <t>Pavilion Refurbishment</t>
  </si>
  <si>
    <t>VE Picnic</t>
  </si>
  <si>
    <t>Best Kept Village/Annual Enhancements</t>
  </si>
  <si>
    <t>Community Infrastructure Levy</t>
  </si>
  <si>
    <t xml:space="preserve">           TAX BASE 2019-20 723.06</t>
  </si>
  <si>
    <t xml:space="preserve">           TAX BASE 2020-21 727.56</t>
  </si>
  <si>
    <t>ALH budget 14.01.20 v2</t>
  </si>
  <si>
    <t xml:space="preserve">Old Library Site - maintenance </t>
  </si>
  <si>
    <t>5 Year Plan &amp; Capital Projects  (To be earmarked)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</si>
</sst>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9" fillId="0" borderId="0" xfId="0" applyFont="1"/>
    <xf numFmtId="0" fontId="0" fillId="0" borderId="1" xfId="0" applyFill="1" applyBorder="1"/>
    <xf numFmtId="0" fontId="10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4" fillId="0" borderId="0" xfId="0" applyFont="1" applyBorder="1"/>
    <xf numFmtId="0" fontId="0" fillId="0" borderId="8" xfId="0" applyBorder="1"/>
    <xf numFmtId="0" fontId="6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0" fillId="0" borderId="8" xfId="0" applyFill="1" applyBorder="1"/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0" fillId="3" borderId="8" xfId="0" applyFill="1" applyBorder="1"/>
    <xf numFmtId="0" fontId="2" fillId="4" borderId="7" xfId="0" applyFont="1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11" xfId="0" applyFill="1" applyBorder="1"/>
    <xf numFmtId="0" fontId="3" fillId="4" borderId="11" xfId="0" applyFont="1" applyFill="1" applyBorder="1"/>
    <xf numFmtId="0" fontId="11" fillId="4" borderId="11" xfId="0" applyFont="1" applyFill="1" applyBorder="1"/>
    <xf numFmtId="0" fontId="3" fillId="4" borderId="10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0" fillId="4" borderId="11" xfId="0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7" fillId="3" borderId="8" xfId="0" applyFont="1" applyFill="1" applyBorder="1"/>
    <xf numFmtId="0" fontId="0" fillId="3" borderId="5" xfId="0" applyFont="1" applyFill="1" applyBorder="1"/>
    <xf numFmtId="0" fontId="7" fillId="3" borderId="7" xfId="0" applyFont="1" applyFill="1" applyBorder="1"/>
    <xf numFmtId="0" fontId="0" fillId="3" borderId="7" xfId="0" applyFont="1" applyFill="1" applyBorder="1"/>
    <xf numFmtId="0" fontId="0" fillId="3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0" xfId="0" applyFont="1" applyFill="1" applyBorder="1"/>
    <xf numFmtId="0" fontId="14" fillId="4" borderId="3" xfId="0" applyFont="1" applyFill="1" applyBorder="1"/>
    <xf numFmtId="0" fontId="14" fillId="4" borderId="2" xfId="0" applyFont="1" applyFill="1" applyBorder="1"/>
    <xf numFmtId="0" fontId="15" fillId="4" borderId="2" xfId="0" applyFont="1" applyFill="1" applyBorder="1"/>
    <xf numFmtId="0" fontId="15" fillId="4" borderId="4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0" fillId="5" borderId="11" xfId="0" applyFill="1" applyBorder="1" applyAlignment="1">
      <alignment horizontal="center"/>
    </xf>
    <xf numFmtId="0" fontId="13" fillId="5" borderId="11" xfId="0" applyFont="1" applyFill="1" applyBorder="1"/>
    <xf numFmtId="0" fontId="11" fillId="5" borderId="11" xfId="0" applyFont="1" applyFill="1" applyBorder="1"/>
    <xf numFmtId="0" fontId="0" fillId="0" borderId="6" xfId="0" applyFill="1" applyBorder="1"/>
    <xf numFmtId="0" fontId="17" fillId="0" borderId="0" xfId="0" applyFont="1" applyBorder="1"/>
    <xf numFmtId="0" fontId="18" fillId="3" borderId="7" xfId="0" applyFont="1" applyFill="1" applyBorder="1"/>
    <xf numFmtId="0" fontId="18" fillId="0" borderId="7" xfId="0" applyFont="1" applyBorder="1"/>
    <xf numFmtId="0" fontId="18" fillId="0" borderId="0" xfId="0" applyFont="1" applyBorder="1"/>
    <xf numFmtId="0" fontId="19" fillId="0" borderId="0" xfId="0" applyFont="1" applyBorder="1"/>
    <xf numFmtId="0" fontId="18" fillId="0" borderId="8" xfId="0" applyFont="1" applyBorder="1"/>
    <xf numFmtId="3" fontId="20" fillId="4" borderId="11" xfId="0" applyNumberFormat="1" applyFont="1" applyFill="1" applyBorder="1"/>
    <xf numFmtId="3" fontId="18" fillId="2" borderId="7" xfId="0" applyNumberFormat="1" applyFont="1" applyFill="1" applyBorder="1"/>
    <xf numFmtId="3" fontId="18" fillId="2" borderId="8" xfId="0" applyNumberFormat="1" applyFont="1" applyFill="1" applyBorder="1"/>
    <xf numFmtId="0" fontId="7" fillId="3" borderId="13" xfId="0" applyFont="1" applyFill="1" applyBorder="1"/>
    <xf numFmtId="0" fontId="7" fillId="3" borderId="14" xfId="0" applyFont="1" applyFill="1" applyBorder="1"/>
    <xf numFmtId="3" fontId="11" fillId="5" borderId="12" xfId="0" applyNumberFormat="1" applyFont="1" applyFill="1" applyBorder="1"/>
    <xf numFmtId="0" fontId="16" fillId="0" borderId="0" xfId="0" applyFont="1"/>
    <xf numFmtId="0" fontId="0" fillId="3" borderId="3" xfId="0" applyFill="1" applyBorder="1"/>
    <xf numFmtId="164" fontId="0" fillId="3" borderId="7" xfId="1" applyNumberFormat="1" applyFont="1" applyFill="1" applyBorder="1"/>
    <xf numFmtId="0" fontId="0" fillId="3" borderId="13" xfId="0" applyFill="1" applyBorder="1"/>
    <xf numFmtId="0" fontId="0" fillId="0" borderId="15" xfId="0" applyBorder="1"/>
    <xf numFmtId="0" fontId="0" fillId="0" borderId="14" xfId="0" applyBorder="1"/>
    <xf numFmtId="3" fontId="11" fillId="4" borderId="12" xfId="0" applyNumberFormat="1" applyFon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3" fontId="11" fillId="0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Fill="1" applyBorder="1"/>
    <xf numFmtId="0" fontId="3" fillId="3" borderId="13" xfId="0" applyFont="1" applyFill="1" applyBorder="1"/>
    <xf numFmtId="0" fontId="6" fillId="0" borderId="13" xfId="0" applyFont="1" applyBorder="1"/>
    <xf numFmtId="0" fontId="6" fillId="0" borderId="15" xfId="0" applyFont="1" applyBorder="1"/>
    <xf numFmtId="0" fontId="6" fillId="0" borderId="14" xfId="0" applyFont="1" applyBorder="1"/>
    <xf numFmtId="0" fontId="3" fillId="4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7" fillId="3" borderId="0" xfId="0" applyFont="1" applyFill="1" applyBorder="1"/>
    <xf numFmtId="0" fontId="0" fillId="0" borderId="0" xfId="0" applyFont="1" applyBorder="1"/>
    <xf numFmtId="0" fontId="21" fillId="0" borderId="0" xfId="0" applyFont="1"/>
    <xf numFmtId="0" fontId="12" fillId="5" borderId="9" xfId="0" applyFont="1" applyFill="1" applyBorder="1"/>
    <xf numFmtId="0" fontId="12" fillId="5" borderId="10" xfId="0" applyFont="1" applyFill="1" applyBorder="1"/>
    <xf numFmtId="3" fontId="11" fillId="5" borderId="11" xfId="0" applyNumberFormat="1" applyFont="1" applyFill="1" applyBorder="1"/>
    <xf numFmtId="0" fontId="22" fillId="0" borderId="0" xfId="0" applyFont="1"/>
    <xf numFmtId="0" fontId="7" fillId="2" borderId="6" xfId="0" applyFont="1" applyFill="1" applyBorder="1"/>
    <xf numFmtId="0" fontId="9" fillId="2" borderId="8" xfId="0" applyFont="1" applyFill="1" applyBorder="1"/>
    <xf numFmtId="0" fontId="11" fillId="3" borderId="13" xfId="0" applyFont="1" applyFill="1" applyBorder="1"/>
    <xf numFmtId="0" fontId="11" fillId="3" borderId="14" xfId="0" applyFont="1" applyFill="1" applyBorder="1"/>
    <xf numFmtId="0" fontId="11" fillId="0" borderId="13" xfId="0" applyFont="1" applyBorder="1"/>
    <xf numFmtId="0" fontId="11" fillId="0" borderId="15" xfId="0" applyFont="1" applyBorder="1"/>
    <xf numFmtId="0" fontId="23" fillId="0" borderId="14" xfId="0" applyFont="1" applyBorder="1"/>
    <xf numFmtId="3" fontId="11" fillId="2" borderId="13" xfId="0" applyNumberFormat="1" applyFont="1" applyFill="1" applyBorder="1"/>
    <xf numFmtId="3" fontId="11" fillId="2" borderId="14" xfId="0" applyNumberFormat="1" applyFont="1" applyFill="1" applyBorder="1"/>
    <xf numFmtId="0" fontId="11" fillId="4" borderId="7" xfId="0" applyFont="1" applyFill="1" applyBorder="1"/>
    <xf numFmtId="0" fontId="0" fillId="0" borderId="13" xfId="0" applyBorder="1"/>
    <xf numFmtId="3" fontId="3" fillId="4" borderId="12" xfId="0" applyNumberFormat="1" applyFont="1" applyFill="1" applyBorder="1"/>
    <xf numFmtId="3" fontId="3" fillId="0" borderId="0" xfId="0" applyNumberFormat="1" applyFont="1" applyFill="1" applyBorder="1"/>
    <xf numFmtId="0" fontId="11" fillId="5" borderId="12" xfId="0" applyFont="1" applyFill="1" applyBorder="1"/>
    <xf numFmtId="0" fontId="9" fillId="3" borderId="8" xfId="0" applyFont="1" applyFill="1" applyBorder="1"/>
    <xf numFmtId="0" fontId="24" fillId="3" borderId="4" xfId="0" applyFont="1" applyFill="1" applyBorder="1"/>
    <xf numFmtId="0" fontId="24" fillId="3" borderId="6" xfId="0" applyFont="1" applyFill="1" applyBorder="1"/>
    <xf numFmtId="0" fontId="7" fillId="3" borderId="6" xfId="0" applyFont="1" applyFill="1" applyBorder="1"/>
    <xf numFmtId="0" fontId="7" fillId="0" borderId="0" xfId="0" applyFont="1" applyFill="1" applyBorder="1"/>
    <xf numFmtId="0" fontId="12" fillId="3" borderId="4" xfId="0" applyFont="1" applyFill="1" applyBorder="1"/>
    <xf numFmtId="0" fontId="12" fillId="3" borderId="6" xfId="0" applyFont="1" applyFill="1" applyBorder="1"/>
    <xf numFmtId="0" fontId="1" fillId="0" borderId="0" xfId="0" applyFont="1" applyFill="1" applyBorder="1"/>
    <xf numFmtId="0" fontId="7" fillId="5" borderId="11" xfId="0" applyFont="1" applyFill="1" applyBorder="1"/>
    <xf numFmtId="0" fontId="7" fillId="2" borderId="5" xfId="0" applyFont="1" applyFill="1" applyBorder="1"/>
    <xf numFmtId="0" fontId="25" fillId="0" borderId="0" xfId="0" applyFont="1"/>
    <xf numFmtId="0" fontId="9" fillId="2" borderId="7" xfId="0" applyFont="1" applyFill="1" applyBorder="1"/>
    <xf numFmtId="0" fontId="7" fillId="0" borderId="0" xfId="0" applyFont="1"/>
    <xf numFmtId="0" fontId="12" fillId="2" borderId="3" xfId="0" applyFont="1" applyFill="1" applyBorder="1"/>
    <xf numFmtId="0" fontId="0" fillId="2" borderId="8" xfId="0" applyFont="1" applyFill="1" applyBorder="1"/>
    <xf numFmtId="3" fontId="6" fillId="3" borderId="14" xfId="0" applyNumberFormat="1" applyFont="1" applyFill="1" applyBorder="1"/>
    <xf numFmtId="3" fontId="6" fillId="4" borderId="12" xfId="0" applyNumberFormat="1" applyFont="1" applyFill="1" applyBorder="1"/>
    <xf numFmtId="3" fontId="6" fillId="2" borderId="13" xfId="0" applyNumberFormat="1" applyFont="1" applyFill="1" applyBorder="1"/>
    <xf numFmtId="3" fontId="6" fillId="2" borderId="14" xfId="0" applyNumberFormat="1" applyFont="1" applyFill="1" applyBorder="1"/>
    <xf numFmtId="3" fontId="23" fillId="5" borderId="12" xfId="0" applyNumberFormat="1" applyFont="1" applyFill="1" applyBorder="1"/>
    <xf numFmtId="0" fontId="23" fillId="4" borderId="11" xfId="0" applyFont="1" applyFill="1" applyBorder="1"/>
    <xf numFmtId="0" fontId="11" fillId="4" borderId="8" xfId="0" applyFont="1" applyFill="1" applyBorder="1"/>
    <xf numFmtId="0" fontId="11" fillId="4" borderId="10" xfId="0" applyFont="1" applyFill="1" applyBorder="1"/>
    <xf numFmtId="0" fontId="24" fillId="4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3" fontId="23" fillId="0" borderId="0" xfId="0" applyNumberFormat="1" applyFont="1" applyFill="1" applyBorder="1"/>
    <xf numFmtId="0" fontId="0" fillId="0" borderId="0" xfId="0" applyFill="1"/>
    <xf numFmtId="4" fontId="7" fillId="0" borderId="0" xfId="0" applyNumberFormat="1" applyFont="1"/>
    <xf numFmtId="0" fontId="7" fillId="3" borderId="8" xfId="0" applyFont="1" applyFill="1" applyBorder="1" applyAlignment="1">
      <alignment horizontal="right"/>
    </xf>
    <xf numFmtId="0" fontId="11" fillId="5" borderId="8" xfId="0" applyFont="1" applyFill="1" applyBorder="1"/>
    <xf numFmtId="0" fontId="11" fillId="5" borderId="10" xfId="0" applyFont="1" applyFill="1" applyBorder="1"/>
    <xf numFmtId="0" fontId="11" fillId="0" borderId="0" xfId="0" applyFont="1" applyFill="1" applyBorder="1"/>
    <xf numFmtId="0" fontId="23" fillId="5" borderId="11" xfId="0" applyFont="1" applyFill="1" applyBorder="1"/>
    <xf numFmtId="0" fontId="0" fillId="6" borderId="0" xfId="0" applyFill="1" applyBorder="1"/>
    <xf numFmtId="0" fontId="7" fillId="6" borderId="0" xfId="0" applyFont="1" applyFill="1" applyBorder="1"/>
    <xf numFmtId="3" fontId="11" fillId="6" borderId="0" xfId="0" applyNumberFormat="1" applyFont="1" applyFill="1" applyBorder="1"/>
    <xf numFmtId="3" fontId="0" fillId="6" borderId="0" xfId="0" applyNumberFormat="1" applyFill="1" applyBorder="1"/>
    <xf numFmtId="0" fontId="0" fillId="6" borderId="0" xfId="0" applyFont="1" applyFill="1" applyBorder="1"/>
    <xf numFmtId="0" fontId="9" fillId="6" borderId="0" xfId="0" applyFont="1" applyFill="1" applyBorder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"/>
  <sheetViews>
    <sheetView tabSelected="1" topLeftCell="A67" zoomScaleNormal="100" workbookViewId="0">
      <selection activeCell="L82" sqref="L82:L85"/>
    </sheetView>
  </sheetViews>
  <sheetFormatPr defaultRowHeight="15" x14ac:dyDescent="0.25"/>
  <cols>
    <col min="1" max="1" width="5.42578125" customWidth="1"/>
    <col min="2" max="2" width="14.28515625" customWidth="1"/>
    <col min="3" max="3" width="3.5703125" customWidth="1"/>
    <col min="8" max="8" width="10.42578125" customWidth="1"/>
    <col min="9" max="9" width="14.140625" customWidth="1"/>
    <col min="10" max="10" width="12.42578125" customWidth="1"/>
    <col min="11" max="11" width="11.85546875" customWidth="1"/>
    <col min="12" max="12" width="15.140625" customWidth="1"/>
  </cols>
  <sheetData>
    <row r="1" spans="1:15" s="1" customFormat="1" ht="20.25" x14ac:dyDescent="0.3">
      <c r="A1" s="58" t="s">
        <v>0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1"/>
      <c r="M1"/>
    </row>
    <row r="2" spans="1:15" ht="18.75" x14ac:dyDescent="0.3">
      <c r="A2" s="25" t="s">
        <v>77</v>
      </c>
      <c r="B2" s="26"/>
      <c r="C2" s="26"/>
      <c r="D2" s="27"/>
      <c r="E2" s="27"/>
      <c r="F2" s="27"/>
      <c r="G2" s="27"/>
      <c r="H2" s="27"/>
      <c r="I2" s="27"/>
      <c r="J2" s="143"/>
      <c r="K2" s="27"/>
      <c r="L2" s="28"/>
    </row>
    <row r="3" spans="1:15" x14ac:dyDescent="0.25">
      <c r="A3" s="38" t="s">
        <v>1</v>
      </c>
      <c r="B3" s="39"/>
      <c r="C3" s="18"/>
      <c r="D3" s="19"/>
      <c r="E3" s="19"/>
      <c r="F3" s="19"/>
      <c r="G3" s="19"/>
      <c r="H3" s="20"/>
      <c r="I3" s="33" t="s">
        <v>14</v>
      </c>
      <c r="J3" s="133" t="s">
        <v>69</v>
      </c>
      <c r="K3" s="49" t="s">
        <v>12</v>
      </c>
      <c r="L3" s="62" t="s">
        <v>15</v>
      </c>
    </row>
    <row r="4" spans="1:15" x14ac:dyDescent="0.25">
      <c r="A4" s="40" t="s">
        <v>79</v>
      </c>
      <c r="B4" s="41"/>
      <c r="C4" s="21"/>
      <c r="D4" s="22"/>
      <c r="E4" s="22"/>
      <c r="F4" s="22"/>
      <c r="G4" s="22"/>
      <c r="H4" s="23"/>
      <c r="I4" s="34" t="s">
        <v>80</v>
      </c>
      <c r="J4" s="50" t="s">
        <v>11</v>
      </c>
      <c r="K4" s="51" t="s">
        <v>13</v>
      </c>
      <c r="L4" s="63" t="s">
        <v>78</v>
      </c>
    </row>
    <row r="5" spans="1:15" ht="18.75" x14ac:dyDescent="0.3">
      <c r="A5" s="81"/>
      <c r="B5" s="43" t="s">
        <v>2</v>
      </c>
      <c r="C5" s="10"/>
      <c r="D5" s="11" t="s">
        <v>3</v>
      </c>
      <c r="E5" s="7"/>
      <c r="F5" s="7"/>
      <c r="G5" s="7"/>
      <c r="H5" s="12"/>
      <c r="I5" s="35" t="s">
        <v>2</v>
      </c>
      <c r="J5" s="52" t="s">
        <v>2</v>
      </c>
      <c r="K5" s="53" t="s">
        <v>2</v>
      </c>
      <c r="L5" s="64" t="s">
        <v>2</v>
      </c>
    </row>
    <row r="6" spans="1:15" ht="15.75" x14ac:dyDescent="0.25">
      <c r="A6" s="42"/>
      <c r="B6" s="24"/>
      <c r="C6" s="10"/>
      <c r="D6" s="13" t="s">
        <v>4</v>
      </c>
      <c r="E6" s="14"/>
      <c r="F6" s="7"/>
      <c r="G6" s="7"/>
      <c r="H6" s="12"/>
      <c r="I6" s="29"/>
      <c r="J6" s="54"/>
      <c r="K6" s="37"/>
      <c r="L6" s="128"/>
    </row>
    <row r="7" spans="1:15" x14ac:dyDescent="0.25">
      <c r="A7" s="42"/>
      <c r="B7" s="24"/>
      <c r="C7" s="10"/>
      <c r="D7" s="15" t="s">
        <v>5</v>
      </c>
      <c r="E7" s="7"/>
      <c r="F7" s="7"/>
      <c r="G7" s="7"/>
      <c r="H7" s="12"/>
      <c r="I7" s="29"/>
      <c r="J7" s="54"/>
      <c r="K7" s="37"/>
      <c r="L7" s="128"/>
    </row>
    <row r="8" spans="1:15" ht="15.75" x14ac:dyDescent="0.25">
      <c r="A8" s="42"/>
      <c r="B8" s="44">
        <v>143</v>
      </c>
      <c r="C8" s="7"/>
      <c r="D8" s="7" t="s">
        <v>64</v>
      </c>
      <c r="E8" s="7"/>
      <c r="F8" s="7"/>
      <c r="G8" s="7"/>
      <c r="H8" s="12"/>
      <c r="I8" s="31">
        <v>600</v>
      </c>
      <c r="J8" s="55">
        <v>0</v>
      </c>
      <c r="K8" s="134">
        <v>300</v>
      </c>
      <c r="L8" s="66">
        <v>600</v>
      </c>
    </row>
    <row r="9" spans="1:15" ht="15.75" x14ac:dyDescent="0.25">
      <c r="A9" s="42"/>
      <c r="B9" s="44">
        <v>3170</v>
      </c>
      <c r="C9" s="7"/>
      <c r="D9" s="7" t="s">
        <v>6</v>
      </c>
      <c r="E9" s="7"/>
      <c r="F9" s="7"/>
      <c r="G9" s="7"/>
      <c r="H9" s="12"/>
      <c r="I9" s="31">
        <v>3200</v>
      </c>
      <c r="J9" s="55">
        <v>3590</v>
      </c>
      <c r="K9" s="56">
        <v>3590</v>
      </c>
      <c r="L9" s="66">
        <v>3600</v>
      </c>
      <c r="M9" s="4"/>
      <c r="N9" s="4"/>
      <c r="O9" s="4"/>
    </row>
    <row r="10" spans="1:15" ht="15.75" x14ac:dyDescent="0.25">
      <c r="A10" s="42"/>
      <c r="B10" s="44">
        <v>433</v>
      </c>
      <c r="C10" s="7"/>
      <c r="D10" s="7" t="s">
        <v>41</v>
      </c>
      <c r="E10" s="7"/>
      <c r="F10" s="7"/>
      <c r="G10" s="7"/>
      <c r="H10" s="12"/>
      <c r="I10" s="31">
        <v>550</v>
      </c>
      <c r="J10" s="55">
        <v>232</v>
      </c>
      <c r="K10" s="56">
        <v>500</v>
      </c>
      <c r="L10" s="66">
        <v>550</v>
      </c>
    </row>
    <row r="11" spans="1:15" ht="15.75" x14ac:dyDescent="0.25">
      <c r="A11" s="42"/>
      <c r="B11" s="44">
        <v>2000</v>
      </c>
      <c r="C11" s="7"/>
      <c r="D11" s="8" t="s">
        <v>73</v>
      </c>
      <c r="E11" s="7"/>
      <c r="F11" s="7"/>
      <c r="G11" s="7"/>
      <c r="H11" s="12"/>
      <c r="I11" s="31">
        <v>3000</v>
      </c>
      <c r="J11" s="55">
        <v>670</v>
      </c>
      <c r="K11" s="56">
        <v>1000</v>
      </c>
      <c r="L11" s="66">
        <v>2000</v>
      </c>
      <c r="M11" s="101"/>
    </row>
    <row r="12" spans="1:15" ht="15.75" x14ac:dyDescent="0.25">
      <c r="A12" s="42"/>
      <c r="B12" s="44">
        <v>717</v>
      </c>
      <c r="C12" s="7"/>
      <c r="D12" s="7" t="s">
        <v>56</v>
      </c>
      <c r="E12" s="7"/>
      <c r="F12" s="7"/>
      <c r="G12" s="7"/>
      <c r="H12" s="12"/>
      <c r="I12" s="31">
        <v>725</v>
      </c>
      <c r="J12" s="55">
        <v>219</v>
      </c>
      <c r="K12" s="56">
        <v>725</v>
      </c>
      <c r="L12" s="66">
        <v>725</v>
      </c>
    </row>
    <row r="13" spans="1:15" ht="15.75" x14ac:dyDescent="0.25">
      <c r="A13" s="82"/>
      <c r="B13" s="44">
        <v>442</v>
      </c>
      <c r="C13" s="7"/>
      <c r="D13" s="7" t="s">
        <v>44</v>
      </c>
      <c r="E13" s="7"/>
      <c r="F13" s="7"/>
      <c r="G13" s="7"/>
      <c r="H13" s="12"/>
      <c r="I13" s="31">
        <v>750</v>
      </c>
      <c r="J13" s="55">
        <v>155</v>
      </c>
      <c r="K13" s="56">
        <v>250</v>
      </c>
      <c r="L13" s="66">
        <v>500</v>
      </c>
      <c r="M13" s="4"/>
      <c r="N13" s="4"/>
      <c r="O13" s="4"/>
    </row>
    <row r="14" spans="1:15" ht="15.75" x14ac:dyDescent="0.25">
      <c r="A14" s="82"/>
      <c r="B14" s="44">
        <v>1002</v>
      </c>
      <c r="C14" s="7"/>
      <c r="D14" s="8" t="s">
        <v>95</v>
      </c>
      <c r="E14" s="7"/>
      <c r="F14" s="7"/>
      <c r="G14" s="7"/>
      <c r="H14" s="12"/>
      <c r="I14" s="31">
        <v>1500</v>
      </c>
      <c r="J14" s="55">
        <v>770</v>
      </c>
      <c r="K14" s="56">
        <v>770</v>
      </c>
      <c r="L14" s="66">
        <v>1500</v>
      </c>
    </row>
    <row r="15" spans="1:15" ht="15.75" x14ac:dyDescent="0.25">
      <c r="A15" s="82"/>
      <c r="B15" s="44">
        <v>0</v>
      </c>
      <c r="C15" s="7"/>
      <c r="D15" s="8" t="s">
        <v>86</v>
      </c>
      <c r="E15" s="7"/>
      <c r="F15" s="7"/>
      <c r="G15" s="7"/>
      <c r="H15" s="12"/>
      <c r="I15" s="31">
        <v>10000</v>
      </c>
      <c r="J15" s="55">
        <v>0</v>
      </c>
      <c r="K15" s="56">
        <v>10000</v>
      </c>
      <c r="L15" s="66">
        <v>2000</v>
      </c>
    </row>
    <row r="16" spans="1:15" ht="15.75" x14ac:dyDescent="0.25">
      <c r="A16" s="82"/>
      <c r="B16" s="44">
        <v>0</v>
      </c>
      <c r="C16" s="7"/>
      <c r="D16" s="8" t="s">
        <v>72</v>
      </c>
      <c r="E16" s="7"/>
      <c r="F16" s="7"/>
      <c r="G16" s="7"/>
      <c r="H16" s="12"/>
      <c r="I16" s="31">
        <v>1000</v>
      </c>
      <c r="J16" s="55">
        <v>375</v>
      </c>
      <c r="K16" s="56">
        <v>375</v>
      </c>
      <c r="L16" s="66">
        <v>1000</v>
      </c>
    </row>
    <row r="17" spans="1:14" x14ac:dyDescent="0.25">
      <c r="A17" s="42"/>
      <c r="B17" s="120"/>
      <c r="C17" s="10"/>
      <c r="D17" s="15" t="s">
        <v>8</v>
      </c>
      <c r="E17" s="7"/>
      <c r="F17" s="7"/>
      <c r="G17" s="7"/>
      <c r="H17" s="12"/>
      <c r="I17" s="29"/>
      <c r="J17" s="55"/>
      <c r="K17" s="107"/>
      <c r="L17" s="128"/>
    </row>
    <row r="18" spans="1:14" ht="15.75" x14ac:dyDescent="0.25">
      <c r="A18" s="42"/>
      <c r="B18" s="44">
        <v>1878</v>
      </c>
      <c r="C18" s="10"/>
      <c r="D18" s="7" t="s">
        <v>58</v>
      </c>
      <c r="E18" s="7"/>
      <c r="F18" s="7"/>
      <c r="G18" s="7"/>
      <c r="H18" s="12"/>
      <c r="I18" s="30">
        <v>2000</v>
      </c>
      <c r="J18" s="55">
        <v>1088</v>
      </c>
      <c r="K18" s="56">
        <v>2000</v>
      </c>
      <c r="L18" s="66">
        <v>2200</v>
      </c>
      <c r="M18" s="4"/>
      <c r="N18" s="4"/>
    </row>
    <row r="19" spans="1:14" ht="15.75" x14ac:dyDescent="0.25">
      <c r="A19" s="46"/>
      <c r="B19" s="44">
        <v>203</v>
      </c>
      <c r="C19" s="10"/>
      <c r="D19" s="7" t="s">
        <v>10</v>
      </c>
      <c r="E19" s="7"/>
      <c r="F19" s="7"/>
      <c r="G19" s="7"/>
      <c r="H19" s="12"/>
      <c r="I19" s="30">
        <v>500</v>
      </c>
      <c r="J19" s="55">
        <v>140</v>
      </c>
      <c r="K19" s="56">
        <v>140</v>
      </c>
      <c r="L19" s="66">
        <v>250</v>
      </c>
    </row>
    <row r="20" spans="1:14" ht="15.75" x14ac:dyDescent="0.25">
      <c r="A20" s="42"/>
      <c r="B20" s="44">
        <v>3503</v>
      </c>
      <c r="C20" s="10"/>
      <c r="D20" s="7" t="s">
        <v>6</v>
      </c>
      <c r="E20" s="7"/>
      <c r="F20" s="7"/>
      <c r="G20" s="7"/>
      <c r="H20" s="12"/>
      <c r="I20" s="30">
        <v>3900</v>
      </c>
      <c r="J20" s="55">
        <v>3972</v>
      </c>
      <c r="K20" s="56">
        <v>3972</v>
      </c>
      <c r="L20" s="66">
        <v>4500</v>
      </c>
    </row>
    <row r="21" spans="1:14" ht="15.75" x14ac:dyDescent="0.25">
      <c r="A21" s="42"/>
      <c r="B21" s="44">
        <v>1392</v>
      </c>
      <c r="C21" s="7"/>
      <c r="D21" s="7" t="s">
        <v>57</v>
      </c>
      <c r="E21" s="7"/>
      <c r="F21" s="7"/>
      <c r="G21" s="7"/>
      <c r="H21" s="12"/>
      <c r="I21" s="31">
        <v>1200</v>
      </c>
      <c r="J21" s="55">
        <v>183</v>
      </c>
      <c r="K21" s="56">
        <v>300</v>
      </c>
      <c r="L21" s="66">
        <v>750</v>
      </c>
      <c r="M21" s="4"/>
    </row>
    <row r="22" spans="1:14" ht="15.75" x14ac:dyDescent="0.25">
      <c r="A22" s="42"/>
      <c r="B22" s="44">
        <v>0</v>
      </c>
      <c r="C22" s="7"/>
      <c r="D22" s="8" t="s">
        <v>71</v>
      </c>
      <c r="E22" s="7"/>
      <c r="F22" s="7"/>
      <c r="G22" s="7"/>
      <c r="H22" s="12"/>
      <c r="I22" s="31">
        <v>1000</v>
      </c>
      <c r="J22" s="57">
        <v>923</v>
      </c>
      <c r="K22" s="56">
        <v>1000</v>
      </c>
      <c r="L22" s="66">
        <v>0</v>
      </c>
      <c r="M22" s="4"/>
    </row>
    <row r="23" spans="1:14" ht="15.75" x14ac:dyDescent="0.25">
      <c r="A23" s="46"/>
      <c r="B23" s="149">
        <v>0</v>
      </c>
      <c r="C23" s="7"/>
      <c r="D23" s="8" t="s">
        <v>88</v>
      </c>
      <c r="E23" s="7"/>
      <c r="F23" s="7"/>
      <c r="G23" s="7"/>
      <c r="H23" s="12"/>
      <c r="I23" s="31">
        <v>0</v>
      </c>
      <c r="J23" s="57">
        <v>0</v>
      </c>
      <c r="K23" s="56">
        <v>0</v>
      </c>
      <c r="L23" s="66">
        <v>3000</v>
      </c>
    </row>
    <row r="24" spans="1:14" ht="15.75" x14ac:dyDescent="0.25">
      <c r="A24" s="46"/>
      <c r="B24" s="149">
        <v>0</v>
      </c>
      <c r="C24" s="7"/>
      <c r="D24" s="8" t="s">
        <v>87</v>
      </c>
      <c r="E24" s="7"/>
      <c r="F24" s="7"/>
      <c r="G24" s="7"/>
      <c r="H24" s="12"/>
      <c r="I24" s="31">
        <v>0</v>
      </c>
      <c r="J24" s="57">
        <v>0</v>
      </c>
      <c r="K24" s="56">
        <v>0</v>
      </c>
      <c r="L24" s="66">
        <v>2500</v>
      </c>
    </row>
    <row r="25" spans="1:14" ht="15.75" x14ac:dyDescent="0.25">
      <c r="A25" s="46"/>
      <c r="B25" s="44">
        <v>9739</v>
      </c>
      <c r="C25" s="7"/>
      <c r="D25" s="17" t="s">
        <v>61</v>
      </c>
      <c r="E25" s="100"/>
      <c r="F25" s="100"/>
      <c r="G25" s="100"/>
      <c r="H25" s="12"/>
      <c r="I25" s="31">
        <v>10000</v>
      </c>
      <c r="J25" s="57">
        <v>12046</v>
      </c>
      <c r="K25" s="56">
        <v>13996</v>
      </c>
      <c r="L25" s="66">
        <v>10200</v>
      </c>
    </row>
    <row r="26" spans="1:14" ht="15.75" x14ac:dyDescent="0.25">
      <c r="A26" s="46"/>
      <c r="B26" s="44">
        <v>265</v>
      </c>
      <c r="C26" s="7"/>
      <c r="D26" s="17" t="s">
        <v>84</v>
      </c>
      <c r="E26" s="100"/>
      <c r="F26" s="100"/>
      <c r="G26" s="100"/>
      <c r="H26" s="7"/>
      <c r="I26" s="31">
        <v>0</v>
      </c>
      <c r="J26" s="57">
        <v>0</v>
      </c>
      <c r="K26" s="57">
        <v>0</v>
      </c>
      <c r="L26" s="66">
        <v>0</v>
      </c>
    </row>
    <row r="27" spans="1:14" ht="15.75" x14ac:dyDescent="0.25">
      <c r="A27" s="46"/>
      <c r="B27" s="99">
        <v>6383</v>
      </c>
      <c r="C27" s="10"/>
      <c r="D27" s="17" t="s">
        <v>53</v>
      </c>
      <c r="E27" s="17"/>
      <c r="F27" s="17"/>
      <c r="G27" s="100"/>
      <c r="H27" s="7"/>
      <c r="I27" s="115">
        <v>0</v>
      </c>
      <c r="J27" s="55">
        <v>0</v>
      </c>
      <c r="K27" s="57">
        <v>0</v>
      </c>
      <c r="L27" s="66">
        <v>0</v>
      </c>
    </row>
    <row r="28" spans="1:14" ht="15.75" x14ac:dyDescent="0.25">
      <c r="A28" s="46"/>
      <c r="B28" s="44">
        <v>14084</v>
      </c>
      <c r="C28" s="7"/>
      <c r="D28" s="127" t="s">
        <v>96</v>
      </c>
      <c r="E28" s="100"/>
      <c r="F28" s="100"/>
      <c r="G28" s="100"/>
      <c r="H28" s="12"/>
      <c r="I28" s="31">
        <v>1000</v>
      </c>
      <c r="J28" s="57">
        <v>0</v>
      </c>
      <c r="K28" s="56">
        <v>0</v>
      </c>
      <c r="L28" s="66">
        <v>5000</v>
      </c>
    </row>
    <row r="29" spans="1:14" ht="15.75" x14ac:dyDescent="0.25">
      <c r="A29" s="46"/>
      <c r="B29" s="44">
        <v>0</v>
      </c>
      <c r="C29" s="7"/>
      <c r="D29" s="127" t="s">
        <v>89</v>
      </c>
      <c r="E29" s="100"/>
      <c r="F29" s="100"/>
      <c r="G29" s="100"/>
      <c r="H29" s="7"/>
      <c r="I29" s="31">
        <v>0</v>
      </c>
      <c r="J29" s="57">
        <v>0</v>
      </c>
      <c r="K29" s="57">
        <v>0</v>
      </c>
      <c r="L29" s="66">
        <v>1500</v>
      </c>
    </row>
    <row r="30" spans="1:14" ht="15.75" x14ac:dyDescent="0.25">
      <c r="A30" s="46"/>
      <c r="B30" s="99">
        <v>395</v>
      </c>
      <c r="C30" s="10"/>
      <c r="D30" s="17" t="s">
        <v>90</v>
      </c>
      <c r="E30" s="17"/>
      <c r="F30" s="17"/>
      <c r="G30" s="100"/>
      <c r="H30" s="7"/>
      <c r="I30" s="115">
        <v>500</v>
      </c>
      <c r="J30" s="55">
        <v>317</v>
      </c>
      <c r="K30" s="57">
        <v>317</v>
      </c>
      <c r="L30" s="66">
        <v>1000</v>
      </c>
    </row>
    <row r="31" spans="1:14" ht="15.75" x14ac:dyDescent="0.25">
      <c r="A31" s="77" t="s">
        <v>27</v>
      </c>
      <c r="B31" s="78">
        <f>SUM(B8:B30)</f>
        <v>45749</v>
      </c>
      <c r="C31" s="116"/>
      <c r="D31" s="84"/>
      <c r="E31" s="84"/>
      <c r="F31" s="84"/>
      <c r="G31" s="84"/>
      <c r="H31" s="85" t="s">
        <v>27</v>
      </c>
      <c r="I31" s="117">
        <f>SUM(I7:I30)</f>
        <v>41425</v>
      </c>
      <c r="J31" s="87">
        <f>SUM(J8:J30)</f>
        <v>24680</v>
      </c>
      <c r="K31" s="88">
        <f>SUM(K8:K30)</f>
        <v>39235</v>
      </c>
      <c r="L31" s="79">
        <f>SUM(L7:L30)</f>
        <v>43375</v>
      </c>
    </row>
    <row r="32" spans="1:14" ht="15.75" x14ac:dyDescent="0.25">
      <c r="A32" s="155"/>
      <c r="B32" s="159"/>
      <c r="C32" s="7"/>
      <c r="D32" s="7"/>
      <c r="E32" s="7"/>
      <c r="F32" s="7"/>
      <c r="G32" s="7"/>
      <c r="H32" s="8"/>
      <c r="I32" s="118"/>
      <c r="J32" s="90"/>
      <c r="K32" s="90"/>
      <c r="L32" s="89"/>
    </row>
    <row r="33" spans="1:18" x14ac:dyDescent="0.25">
      <c r="A33" s="38" t="s">
        <v>1</v>
      </c>
      <c r="B33" s="121"/>
      <c r="C33" s="18"/>
      <c r="D33" s="19"/>
      <c r="E33" s="19"/>
      <c r="F33" s="19"/>
      <c r="G33" s="19"/>
      <c r="H33" s="20"/>
      <c r="I33" s="33" t="s">
        <v>29</v>
      </c>
      <c r="J33" s="133" t="s">
        <v>70</v>
      </c>
      <c r="K33" s="49" t="s">
        <v>12</v>
      </c>
      <c r="L33" s="102" t="s">
        <v>30</v>
      </c>
    </row>
    <row r="34" spans="1:18" x14ac:dyDescent="0.25">
      <c r="A34" s="40" t="s">
        <v>79</v>
      </c>
      <c r="B34" s="122"/>
      <c r="C34" s="21"/>
      <c r="D34" s="22"/>
      <c r="E34" s="22"/>
      <c r="F34" s="22"/>
      <c r="G34" s="22"/>
      <c r="H34" s="23"/>
      <c r="I34" s="34" t="s">
        <v>80</v>
      </c>
      <c r="J34" s="50" t="s">
        <v>11</v>
      </c>
      <c r="K34" s="51" t="s">
        <v>13</v>
      </c>
      <c r="L34" s="103" t="s">
        <v>78</v>
      </c>
    </row>
    <row r="35" spans="1:18" ht="15.75" x14ac:dyDescent="0.25">
      <c r="A35" s="69" t="s">
        <v>28</v>
      </c>
      <c r="B35" s="44">
        <f>B31</f>
        <v>45749</v>
      </c>
      <c r="C35" s="70"/>
      <c r="D35" s="71"/>
      <c r="E35" s="71"/>
      <c r="F35" s="72"/>
      <c r="G35" s="71"/>
      <c r="H35" s="73" t="s">
        <v>28</v>
      </c>
      <c r="I35" s="74">
        <f>I31</f>
        <v>41425</v>
      </c>
      <c r="J35" s="75">
        <f>J31</f>
        <v>24680</v>
      </c>
      <c r="K35" s="76">
        <f>K31</f>
        <v>39235</v>
      </c>
      <c r="L35" s="104">
        <f>L31</f>
        <v>43375</v>
      </c>
    </row>
    <row r="36" spans="1:18" ht="15.75" x14ac:dyDescent="0.25">
      <c r="A36" s="42"/>
      <c r="B36" s="120"/>
      <c r="C36" s="7"/>
      <c r="D36" s="13" t="s">
        <v>47</v>
      </c>
      <c r="E36" s="7"/>
      <c r="F36" s="7"/>
      <c r="G36" s="7"/>
      <c r="H36" s="12"/>
      <c r="I36" s="30"/>
      <c r="J36" s="54"/>
      <c r="K36" s="37"/>
      <c r="L36" s="65"/>
    </row>
    <row r="37" spans="1:18" ht="15.75" x14ac:dyDescent="0.25">
      <c r="A37" s="42"/>
      <c r="B37" s="44">
        <v>16062</v>
      </c>
      <c r="C37" s="7"/>
      <c r="D37" s="7" t="s">
        <v>74</v>
      </c>
      <c r="E37" s="100"/>
      <c r="F37" s="100"/>
      <c r="G37" s="7"/>
      <c r="H37" s="12"/>
      <c r="I37" s="30">
        <v>20000</v>
      </c>
      <c r="J37" s="55">
        <v>14302</v>
      </c>
      <c r="K37" s="56">
        <v>19000</v>
      </c>
      <c r="L37" s="66">
        <v>20500</v>
      </c>
      <c r="M37" s="4"/>
      <c r="N37" s="4"/>
      <c r="O37" s="4"/>
      <c r="P37" s="4"/>
      <c r="Q37" s="4"/>
      <c r="R37" s="4"/>
    </row>
    <row r="38" spans="1:18" ht="15.75" x14ac:dyDescent="0.25">
      <c r="A38" s="42"/>
      <c r="B38" s="120"/>
      <c r="C38" s="7"/>
      <c r="D38" s="68"/>
      <c r="E38" s="68"/>
      <c r="F38" s="7"/>
      <c r="G38" s="7"/>
      <c r="H38" s="12"/>
      <c r="I38" s="30"/>
      <c r="J38" s="131"/>
      <c r="K38" s="107"/>
      <c r="L38" s="66"/>
    </row>
    <row r="39" spans="1:18" ht="15.75" x14ac:dyDescent="0.25">
      <c r="A39" s="42"/>
      <c r="B39" s="120"/>
      <c r="C39" s="7"/>
      <c r="D39" s="13" t="s">
        <v>16</v>
      </c>
      <c r="E39" s="14"/>
      <c r="F39" s="14"/>
      <c r="G39" s="7"/>
      <c r="H39" s="12"/>
      <c r="I39" s="30"/>
      <c r="J39" s="131"/>
      <c r="K39" s="107"/>
      <c r="L39" s="66"/>
    </row>
    <row r="40" spans="1:18" ht="15.75" x14ac:dyDescent="0.25">
      <c r="A40" s="42"/>
      <c r="B40" s="44">
        <v>19937</v>
      </c>
      <c r="C40" s="7"/>
      <c r="D40" s="7" t="s">
        <v>59</v>
      </c>
      <c r="E40" s="7"/>
      <c r="F40" s="7"/>
      <c r="G40" s="7"/>
      <c r="H40" s="16"/>
      <c r="I40" s="31">
        <v>17000</v>
      </c>
      <c r="J40" s="55">
        <v>12798</v>
      </c>
      <c r="K40" s="56">
        <v>17064</v>
      </c>
      <c r="L40" s="66">
        <v>17500</v>
      </c>
    </row>
    <row r="41" spans="1:18" ht="15.75" x14ac:dyDescent="0.25">
      <c r="A41" s="42"/>
      <c r="B41" s="44">
        <v>6589</v>
      </c>
      <c r="C41" s="7"/>
      <c r="D41" s="8" t="s">
        <v>62</v>
      </c>
      <c r="E41" s="7"/>
      <c r="F41" s="7"/>
      <c r="G41" s="7"/>
      <c r="H41" s="16"/>
      <c r="I41" s="31">
        <v>6800</v>
      </c>
      <c r="J41" s="57">
        <v>5277</v>
      </c>
      <c r="K41" s="56">
        <v>7036</v>
      </c>
      <c r="L41" s="66">
        <v>7200</v>
      </c>
    </row>
    <row r="42" spans="1:18" ht="15.75" x14ac:dyDescent="0.25">
      <c r="A42" s="42"/>
      <c r="B42" s="44">
        <v>480</v>
      </c>
      <c r="C42" s="7"/>
      <c r="D42" s="7" t="s">
        <v>40</v>
      </c>
      <c r="E42" s="7"/>
      <c r="F42" s="7"/>
      <c r="G42" s="7"/>
      <c r="H42" s="12"/>
      <c r="I42" s="31">
        <v>480</v>
      </c>
      <c r="J42" s="57">
        <v>360</v>
      </c>
      <c r="K42" s="56">
        <v>480</v>
      </c>
      <c r="L42" s="66">
        <v>480</v>
      </c>
    </row>
    <row r="43" spans="1:18" ht="15.75" x14ac:dyDescent="0.25">
      <c r="A43" s="42"/>
      <c r="B43" s="44">
        <v>34</v>
      </c>
      <c r="C43" s="7"/>
      <c r="D43" s="7" t="s">
        <v>45</v>
      </c>
      <c r="E43" s="7"/>
      <c r="F43" s="7"/>
      <c r="G43" s="7"/>
      <c r="H43" s="12"/>
      <c r="I43" s="31">
        <v>150</v>
      </c>
      <c r="J43" s="55">
        <v>40</v>
      </c>
      <c r="K43" s="56">
        <v>80</v>
      </c>
      <c r="L43" s="66">
        <v>150</v>
      </c>
    </row>
    <row r="44" spans="1:18" ht="15.75" x14ac:dyDescent="0.25">
      <c r="A44" s="42"/>
      <c r="B44" s="44">
        <v>3839</v>
      </c>
      <c r="C44" s="10"/>
      <c r="D44" s="7" t="s">
        <v>9</v>
      </c>
      <c r="E44" s="7"/>
      <c r="F44" s="7"/>
      <c r="G44" s="7"/>
      <c r="H44" s="12"/>
      <c r="I44" s="31">
        <v>4000</v>
      </c>
      <c r="J44" s="55">
        <v>3067</v>
      </c>
      <c r="K44" s="56">
        <v>4088</v>
      </c>
      <c r="L44" s="66">
        <v>4200</v>
      </c>
    </row>
    <row r="45" spans="1:18" ht="15.75" x14ac:dyDescent="0.25">
      <c r="A45" s="42"/>
      <c r="B45" s="44">
        <v>315</v>
      </c>
      <c r="C45" s="7"/>
      <c r="D45" s="7" t="s">
        <v>17</v>
      </c>
      <c r="E45" s="7"/>
      <c r="F45" s="7"/>
      <c r="G45" s="7"/>
      <c r="H45" s="12"/>
      <c r="I45" s="31">
        <v>210</v>
      </c>
      <c r="J45" s="55">
        <v>0</v>
      </c>
      <c r="K45" s="56">
        <v>200</v>
      </c>
      <c r="L45" s="66">
        <v>210</v>
      </c>
    </row>
    <row r="46" spans="1:18" ht="15.75" x14ac:dyDescent="0.25">
      <c r="A46" s="42"/>
      <c r="B46" s="44">
        <v>722</v>
      </c>
      <c r="C46" s="7"/>
      <c r="D46" s="7" t="s">
        <v>18</v>
      </c>
      <c r="E46" s="7"/>
      <c r="F46" s="7"/>
      <c r="G46" s="7"/>
      <c r="H46" s="12"/>
      <c r="I46" s="31">
        <v>800</v>
      </c>
      <c r="J46" s="55">
        <v>609</v>
      </c>
      <c r="K46" s="56">
        <v>800</v>
      </c>
      <c r="L46" s="66">
        <v>800</v>
      </c>
      <c r="M46" s="4"/>
      <c r="N46" s="4"/>
      <c r="O46" s="4"/>
    </row>
    <row r="47" spans="1:18" ht="15.75" x14ac:dyDescent="0.25">
      <c r="A47" s="42"/>
      <c r="B47" s="44">
        <v>80</v>
      </c>
      <c r="C47" s="7"/>
      <c r="D47" s="7" t="s">
        <v>43</v>
      </c>
      <c r="E47" s="7"/>
      <c r="F47" s="7"/>
      <c r="G47" s="7"/>
      <c r="H47" s="12"/>
      <c r="I47" s="31">
        <v>250</v>
      </c>
      <c r="J47" s="57">
        <v>205</v>
      </c>
      <c r="K47" s="56">
        <v>230</v>
      </c>
      <c r="L47" s="66">
        <v>500</v>
      </c>
    </row>
    <row r="48" spans="1:18" ht="15.75" x14ac:dyDescent="0.25">
      <c r="A48" s="42"/>
      <c r="B48" s="44">
        <v>940</v>
      </c>
      <c r="C48" s="7"/>
      <c r="D48" s="7" t="s">
        <v>65</v>
      </c>
      <c r="E48" s="7"/>
      <c r="F48" s="7"/>
      <c r="G48" s="7"/>
      <c r="H48" s="12"/>
      <c r="I48" s="31">
        <v>1100</v>
      </c>
      <c r="J48" s="55">
        <v>931</v>
      </c>
      <c r="K48" s="56">
        <v>1200</v>
      </c>
      <c r="L48" s="66">
        <v>1100</v>
      </c>
      <c r="M48" s="4"/>
    </row>
    <row r="49" spans="1:13" ht="15.75" x14ac:dyDescent="0.25">
      <c r="A49" s="42"/>
      <c r="B49" s="44">
        <v>394</v>
      </c>
      <c r="C49" s="7"/>
      <c r="D49" s="7" t="s">
        <v>55</v>
      </c>
      <c r="E49" s="7"/>
      <c r="F49" s="7"/>
      <c r="G49" s="7"/>
      <c r="H49" s="12"/>
      <c r="I49" s="31">
        <v>400</v>
      </c>
      <c r="J49" s="55">
        <v>289</v>
      </c>
      <c r="K49" s="56">
        <v>390</v>
      </c>
      <c r="L49" s="66">
        <v>400</v>
      </c>
      <c r="M49" s="4"/>
    </row>
    <row r="50" spans="1:13" ht="15.75" x14ac:dyDescent="0.25">
      <c r="A50" s="42"/>
      <c r="B50" s="44">
        <v>53</v>
      </c>
      <c r="C50" s="7"/>
      <c r="D50" s="7" t="s">
        <v>19</v>
      </c>
      <c r="E50" s="7"/>
      <c r="F50" s="7"/>
      <c r="G50" s="7"/>
      <c r="H50" s="12"/>
      <c r="I50" s="141">
        <v>100</v>
      </c>
      <c r="J50" s="57">
        <v>0</v>
      </c>
      <c r="K50" s="56">
        <v>50</v>
      </c>
      <c r="L50" s="150">
        <v>100</v>
      </c>
    </row>
    <row r="51" spans="1:13" ht="15.75" x14ac:dyDescent="0.25">
      <c r="A51" s="47"/>
      <c r="B51" s="44">
        <v>86</v>
      </c>
      <c r="C51" s="7"/>
      <c r="D51" s="7" t="s">
        <v>20</v>
      </c>
      <c r="E51" s="7"/>
      <c r="F51" s="7"/>
      <c r="G51" s="7"/>
      <c r="H51" s="12"/>
      <c r="I51" s="31">
        <v>100</v>
      </c>
      <c r="J51" s="57">
        <v>87</v>
      </c>
      <c r="K51" s="56">
        <v>87</v>
      </c>
      <c r="L51" s="66">
        <v>100</v>
      </c>
    </row>
    <row r="52" spans="1:13" ht="15.75" x14ac:dyDescent="0.25">
      <c r="A52" s="42"/>
      <c r="B52" s="44">
        <v>1430</v>
      </c>
      <c r="C52" s="7"/>
      <c r="D52" s="7" t="s">
        <v>21</v>
      </c>
      <c r="E52" s="7"/>
      <c r="F52" s="7"/>
      <c r="G52" s="7"/>
      <c r="H52" s="12"/>
      <c r="I52" s="31">
        <v>1700</v>
      </c>
      <c r="J52" s="55">
        <v>1452</v>
      </c>
      <c r="K52" s="56">
        <v>1452</v>
      </c>
      <c r="L52" s="66">
        <v>1700</v>
      </c>
    </row>
    <row r="53" spans="1:13" ht="15.75" x14ac:dyDescent="0.25">
      <c r="A53" s="42"/>
      <c r="B53" s="44">
        <v>525</v>
      </c>
      <c r="C53" s="7"/>
      <c r="D53" s="7" t="s">
        <v>22</v>
      </c>
      <c r="E53" s="7"/>
      <c r="F53" s="7"/>
      <c r="G53" s="7"/>
      <c r="H53" s="12"/>
      <c r="I53" s="31">
        <v>550</v>
      </c>
      <c r="J53" s="55">
        <v>530</v>
      </c>
      <c r="K53" s="56">
        <v>530</v>
      </c>
      <c r="L53" s="66">
        <v>550</v>
      </c>
    </row>
    <row r="54" spans="1:13" ht="15.75" x14ac:dyDescent="0.25">
      <c r="A54" s="42"/>
      <c r="B54" s="44">
        <v>156</v>
      </c>
      <c r="C54" s="7"/>
      <c r="D54" s="7" t="s">
        <v>23</v>
      </c>
      <c r="E54" s="7"/>
      <c r="F54" s="7"/>
      <c r="G54" s="7"/>
      <c r="H54" s="12"/>
      <c r="I54" s="31">
        <v>550</v>
      </c>
      <c r="J54" s="55">
        <v>563</v>
      </c>
      <c r="K54" s="56">
        <v>553</v>
      </c>
      <c r="L54" s="66">
        <v>600</v>
      </c>
    </row>
    <row r="55" spans="1:13" ht="15.75" x14ac:dyDescent="0.25">
      <c r="A55" s="42"/>
      <c r="B55" s="44">
        <v>0</v>
      </c>
      <c r="C55" s="7"/>
      <c r="D55" s="7" t="s">
        <v>24</v>
      </c>
      <c r="E55" s="7"/>
      <c r="F55" s="7"/>
      <c r="G55" s="7"/>
      <c r="H55" s="12"/>
      <c r="I55" s="31">
        <v>250</v>
      </c>
      <c r="J55" s="55">
        <v>10</v>
      </c>
      <c r="K55" s="56">
        <v>100</v>
      </c>
      <c r="L55" s="66">
        <v>250</v>
      </c>
    </row>
    <row r="56" spans="1:13" ht="15.75" x14ac:dyDescent="0.25">
      <c r="A56" s="42"/>
      <c r="B56" s="44">
        <v>150</v>
      </c>
      <c r="C56" s="7"/>
      <c r="D56" s="7" t="s">
        <v>25</v>
      </c>
      <c r="E56" s="7"/>
      <c r="F56" s="7"/>
      <c r="G56" s="7"/>
      <c r="H56" s="12"/>
      <c r="I56" s="31">
        <v>150</v>
      </c>
      <c r="J56" s="55">
        <v>150</v>
      </c>
      <c r="K56" s="56">
        <v>150</v>
      </c>
      <c r="L56" s="66">
        <v>150</v>
      </c>
    </row>
    <row r="57" spans="1:13" ht="15.75" x14ac:dyDescent="0.25">
      <c r="A57" s="46"/>
      <c r="B57" s="44">
        <v>35</v>
      </c>
      <c r="C57" s="7"/>
      <c r="D57" s="7" t="s">
        <v>26</v>
      </c>
      <c r="E57" s="7"/>
      <c r="F57" s="7"/>
      <c r="G57" s="7"/>
      <c r="H57" s="12"/>
      <c r="I57" s="31">
        <v>40</v>
      </c>
      <c r="J57" s="55">
        <v>0</v>
      </c>
      <c r="K57" s="56">
        <v>40</v>
      </c>
      <c r="L57" s="66">
        <v>40</v>
      </c>
      <c r="M57" s="132"/>
    </row>
    <row r="58" spans="1:13" ht="15.75" x14ac:dyDescent="0.25">
      <c r="A58" s="42"/>
      <c r="B58" s="44">
        <v>0</v>
      </c>
      <c r="C58" s="7"/>
      <c r="D58" s="7" t="s">
        <v>42</v>
      </c>
      <c r="E58" s="7"/>
      <c r="F58" s="7"/>
      <c r="G58" s="7"/>
      <c r="H58" s="12"/>
      <c r="I58" s="31">
        <v>500</v>
      </c>
      <c r="J58" s="55">
        <v>0</v>
      </c>
      <c r="K58" s="56">
        <v>0</v>
      </c>
      <c r="L58" s="66">
        <v>500</v>
      </c>
    </row>
    <row r="59" spans="1:13" ht="15.75" x14ac:dyDescent="0.25">
      <c r="A59" s="47"/>
      <c r="B59" s="44">
        <v>281</v>
      </c>
      <c r="C59" s="7"/>
      <c r="D59" s="7" t="s">
        <v>48</v>
      </c>
      <c r="E59" s="7"/>
      <c r="F59" s="7"/>
      <c r="G59" s="7"/>
      <c r="H59" s="12"/>
      <c r="I59" s="31">
        <v>600</v>
      </c>
      <c r="J59" s="55">
        <v>1786</v>
      </c>
      <c r="K59" s="56">
        <v>2500</v>
      </c>
      <c r="L59" s="66">
        <v>1000</v>
      </c>
    </row>
    <row r="60" spans="1:13" ht="15.75" x14ac:dyDescent="0.25">
      <c r="A60" s="45"/>
      <c r="B60" s="123">
        <v>0</v>
      </c>
      <c r="C60" s="3"/>
      <c r="D60" s="5" t="s">
        <v>46</v>
      </c>
      <c r="E60" s="3"/>
      <c r="F60" s="3"/>
      <c r="G60" s="3"/>
      <c r="H60" s="9"/>
      <c r="I60" s="142">
        <v>1000</v>
      </c>
      <c r="J60" s="129">
        <v>0</v>
      </c>
      <c r="K60" s="106">
        <v>0</v>
      </c>
      <c r="L60" s="151">
        <v>0</v>
      </c>
    </row>
    <row r="61" spans="1:13" ht="15.75" x14ac:dyDescent="0.25">
      <c r="A61" s="83" t="s">
        <v>27</v>
      </c>
      <c r="B61" s="78">
        <f>SUM(B35:B60)</f>
        <v>97857</v>
      </c>
      <c r="C61" s="84"/>
      <c r="D61" s="84"/>
      <c r="E61" s="84"/>
      <c r="F61" s="84"/>
      <c r="G61" s="84"/>
      <c r="H61" s="85" t="s">
        <v>27</v>
      </c>
      <c r="I61" s="86">
        <f>SUM(I35:I60)</f>
        <v>98155</v>
      </c>
      <c r="J61" s="87">
        <f>SUM(J35:J60)</f>
        <v>67136</v>
      </c>
      <c r="K61" s="88">
        <f>SUM(K35:K60)</f>
        <v>95265</v>
      </c>
      <c r="L61" s="79">
        <f>SUM(L35:L60)</f>
        <v>101405</v>
      </c>
    </row>
    <row r="62" spans="1:13" ht="15.75" x14ac:dyDescent="0.25">
      <c r="A62" s="154"/>
      <c r="B62" s="155"/>
      <c r="C62" s="154"/>
      <c r="D62" s="154"/>
      <c r="E62" s="154"/>
      <c r="F62" s="154"/>
      <c r="G62" s="154"/>
      <c r="H62" s="154"/>
      <c r="I62" s="156"/>
      <c r="J62" s="157"/>
      <c r="K62" s="157"/>
      <c r="L62" s="156"/>
    </row>
    <row r="63" spans="1:13" ht="15.75" x14ac:dyDescent="0.25">
      <c r="A63" s="158"/>
      <c r="B63" s="124"/>
      <c r="C63" s="8"/>
      <c r="D63" s="8"/>
      <c r="E63" s="8"/>
      <c r="F63" s="8"/>
      <c r="G63" s="8"/>
      <c r="H63" s="8"/>
      <c r="I63" s="91"/>
      <c r="J63" s="8"/>
      <c r="K63" s="8"/>
      <c r="L63" s="152"/>
    </row>
    <row r="64" spans="1:13" x14ac:dyDescent="0.25">
      <c r="A64" s="38" t="s">
        <v>1</v>
      </c>
      <c r="B64" s="125"/>
      <c r="C64" s="18"/>
      <c r="D64" s="19"/>
      <c r="E64" s="19"/>
      <c r="F64" s="19"/>
      <c r="G64" s="19"/>
      <c r="H64" s="20"/>
      <c r="I64" s="33" t="s">
        <v>29</v>
      </c>
      <c r="J64" s="133" t="s">
        <v>70</v>
      </c>
      <c r="K64" s="49" t="s">
        <v>12</v>
      </c>
      <c r="L64" s="102" t="s">
        <v>30</v>
      </c>
    </row>
    <row r="65" spans="1:13" x14ac:dyDescent="0.25">
      <c r="A65" s="40" t="s">
        <v>79</v>
      </c>
      <c r="B65" s="126"/>
      <c r="C65" s="21"/>
      <c r="D65" s="22"/>
      <c r="E65" s="22"/>
      <c r="F65" s="22"/>
      <c r="G65" s="22"/>
      <c r="H65" s="23"/>
      <c r="I65" s="34" t="s">
        <v>80</v>
      </c>
      <c r="J65" s="50" t="s">
        <v>11</v>
      </c>
      <c r="K65" s="51" t="s">
        <v>13</v>
      </c>
      <c r="L65" s="103" t="s">
        <v>78</v>
      </c>
    </row>
    <row r="66" spans="1:13" ht="15.75" x14ac:dyDescent="0.25">
      <c r="A66" s="69" t="s">
        <v>28</v>
      </c>
      <c r="B66" s="44">
        <f>B61</f>
        <v>97857</v>
      </c>
      <c r="C66" s="70"/>
      <c r="D66" s="71"/>
      <c r="E66" s="71"/>
      <c r="F66" s="72"/>
      <c r="G66" s="71"/>
      <c r="H66" s="73" t="s">
        <v>28</v>
      </c>
      <c r="I66" s="74">
        <f>I61</f>
        <v>98155</v>
      </c>
      <c r="J66" s="75">
        <f>J61</f>
        <v>67136</v>
      </c>
      <c r="K66" s="76">
        <f>K61</f>
        <v>95265</v>
      </c>
      <c r="L66" s="104">
        <f>L61</f>
        <v>101405</v>
      </c>
    </row>
    <row r="67" spans="1:13" ht="15.75" x14ac:dyDescent="0.25">
      <c r="A67" s="42"/>
      <c r="B67" s="44"/>
      <c r="C67" s="7"/>
      <c r="D67" s="13" t="s">
        <v>76</v>
      </c>
      <c r="E67" s="14"/>
      <c r="F67" s="7"/>
      <c r="G67" s="7"/>
      <c r="H67" s="12"/>
      <c r="I67" s="29"/>
      <c r="J67" s="54"/>
      <c r="K67" s="37"/>
      <c r="L67" s="128"/>
    </row>
    <row r="68" spans="1:13" ht="15.75" x14ac:dyDescent="0.25">
      <c r="A68" s="42"/>
      <c r="B68" s="44">
        <v>602</v>
      </c>
      <c r="C68" s="7"/>
      <c r="D68" s="7" t="s">
        <v>33</v>
      </c>
      <c r="E68" s="7"/>
      <c r="F68" s="7"/>
      <c r="G68" s="7"/>
      <c r="H68" s="12"/>
      <c r="I68" s="30">
        <v>1500</v>
      </c>
      <c r="J68" s="55">
        <v>0</v>
      </c>
      <c r="K68" s="56">
        <v>750</v>
      </c>
      <c r="L68" s="66">
        <v>750</v>
      </c>
    </row>
    <row r="69" spans="1:13" ht="15.75" x14ac:dyDescent="0.25">
      <c r="A69" s="42"/>
      <c r="B69" s="44">
        <v>801</v>
      </c>
      <c r="C69" s="7"/>
      <c r="D69" s="14" t="s">
        <v>75</v>
      </c>
      <c r="E69" s="17"/>
      <c r="F69" s="17"/>
      <c r="G69" s="7"/>
      <c r="H69" s="12"/>
      <c r="I69" s="30">
        <v>1000</v>
      </c>
      <c r="J69" s="55">
        <v>497</v>
      </c>
      <c r="K69" s="56">
        <v>700</v>
      </c>
      <c r="L69" s="66">
        <v>1000</v>
      </c>
    </row>
    <row r="70" spans="1:13" ht="15.75" x14ac:dyDescent="0.25">
      <c r="A70" s="48"/>
      <c r="B70" s="123">
        <v>846</v>
      </c>
      <c r="C70" s="3"/>
      <c r="D70" s="3" t="s">
        <v>54</v>
      </c>
      <c r="E70" s="3"/>
      <c r="F70" s="3"/>
      <c r="G70" s="5"/>
      <c r="H70" s="67"/>
      <c r="I70" s="32">
        <v>1500</v>
      </c>
      <c r="J70" s="129">
        <v>1117</v>
      </c>
      <c r="K70" s="106">
        <v>1300</v>
      </c>
      <c r="L70" s="151">
        <v>1500</v>
      </c>
      <c r="M70" s="4"/>
    </row>
    <row r="71" spans="1:13" ht="15.75" x14ac:dyDescent="0.25">
      <c r="A71" s="108" t="s">
        <v>49</v>
      </c>
      <c r="B71" s="109">
        <f>SUM(B66:B70)</f>
        <v>100106</v>
      </c>
      <c r="C71" s="110"/>
      <c r="D71" s="111"/>
      <c r="E71" s="111"/>
      <c r="F71" s="111"/>
      <c r="G71" s="111"/>
      <c r="H71" s="112" t="s">
        <v>51</v>
      </c>
      <c r="I71" s="86">
        <f>SUM(I66:I70)</f>
        <v>102155</v>
      </c>
      <c r="J71" s="113">
        <f>SUM(J66:J70)</f>
        <v>68750</v>
      </c>
      <c r="K71" s="114">
        <f>SUM(K66:K70)</f>
        <v>98015</v>
      </c>
      <c r="L71" s="79">
        <f>SUM(L66:L70)</f>
        <v>104655</v>
      </c>
    </row>
    <row r="72" spans="1:13" ht="18.75" x14ac:dyDescent="0.3">
      <c r="A72" s="42"/>
      <c r="B72" s="120"/>
      <c r="C72" s="10"/>
      <c r="D72" s="11" t="s">
        <v>31</v>
      </c>
      <c r="E72" s="7"/>
      <c r="F72" s="7"/>
      <c r="G72" s="7"/>
      <c r="H72" s="12"/>
      <c r="I72" s="29"/>
      <c r="J72" s="54"/>
      <c r="K72" s="37"/>
      <c r="L72" s="65"/>
    </row>
    <row r="73" spans="1:13" ht="15.75" x14ac:dyDescent="0.25">
      <c r="A73" s="42"/>
      <c r="B73" s="44">
        <v>296</v>
      </c>
      <c r="C73" s="7"/>
      <c r="D73" s="7" t="s">
        <v>32</v>
      </c>
      <c r="E73" s="7"/>
      <c r="F73" s="7"/>
      <c r="G73" s="7"/>
      <c r="H73" s="12"/>
      <c r="I73" s="30">
        <v>200</v>
      </c>
      <c r="J73" s="55">
        <v>298</v>
      </c>
      <c r="K73" s="56">
        <v>390</v>
      </c>
      <c r="L73" s="66">
        <v>340</v>
      </c>
      <c r="M73" s="4"/>
    </row>
    <row r="74" spans="1:13" ht="15.75" x14ac:dyDescent="0.25">
      <c r="A74" s="42"/>
      <c r="B74" s="44">
        <v>466</v>
      </c>
      <c r="C74" s="7"/>
      <c r="D74" s="7" t="s">
        <v>39</v>
      </c>
      <c r="E74" s="7"/>
      <c r="F74" s="7"/>
      <c r="G74" s="7"/>
      <c r="H74" s="12"/>
      <c r="I74" s="30">
        <v>1200</v>
      </c>
      <c r="J74" s="55">
        <v>0</v>
      </c>
      <c r="K74" s="56">
        <v>300</v>
      </c>
      <c r="L74" s="66">
        <v>750</v>
      </c>
      <c r="M74" s="4"/>
    </row>
    <row r="75" spans="1:13" ht="15.75" x14ac:dyDescent="0.25">
      <c r="A75" s="42"/>
      <c r="B75" s="44">
        <v>0</v>
      </c>
      <c r="C75" s="7"/>
      <c r="D75" s="8" t="s">
        <v>91</v>
      </c>
      <c r="E75" s="7"/>
      <c r="F75" s="7"/>
      <c r="G75" s="7"/>
      <c r="H75" s="12"/>
      <c r="I75" s="30">
        <v>0</v>
      </c>
      <c r="J75" s="55">
        <v>0</v>
      </c>
      <c r="K75" s="56">
        <v>0</v>
      </c>
      <c r="L75" s="66">
        <v>1000</v>
      </c>
      <c r="M75" s="4"/>
    </row>
    <row r="76" spans="1:13" ht="15.75" x14ac:dyDescent="0.25">
      <c r="A76" s="42"/>
      <c r="B76" s="44">
        <v>3686</v>
      </c>
      <c r="C76" s="7"/>
      <c r="D76" s="7" t="s">
        <v>67</v>
      </c>
      <c r="E76" s="7"/>
      <c r="F76" s="7"/>
      <c r="G76" s="7"/>
      <c r="H76" s="12"/>
      <c r="I76" s="30">
        <v>3500</v>
      </c>
      <c r="J76" s="55">
        <v>5076</v>
      </c>
      <c r="K76" s="56">
        <v>5076</v>
      </c>
      <c r="L76" s="66">
        <v>5500</v>
      </c>
    </row>
    <row r="77" spans="1:13" ht="15.75" x14ac:dyDescent="0.25">
      <c r="A77" s="42"/>
      <c r="B77" s="44">
        <v>290</v>
      </c>
      <c r="C77" s="7"/>
      <c r="D77" s="8" t="s">
        <v>60</v>
      </c>
      <c r="E77" s="7"/>
      <c r="F77" s="7"/>
      <c r="G77" s="7"/>
      <c r="H77" s="12"/>
      <c r="I77" s="30">
        <v>700</v>
      </c>
      <c r="J77" s="55">
        <v>500</v>
      </c>
      <c r="K77" s="56">
        <v>500</v>
      </c>
      <c r="L77" s="66">
        <v>600</v>
      </c>
    </row>
    <row r="78" spans="1:13" ht="15.75" x14ac:dyDescent="0.25">
      <c r="A78" s="42"/>
      <c r="B78" s="44">
        <v>4026</v>
      </c>
      <c r="C78" s="7"/>
      <c r="D78" s="8" t="s">
        <v>61</v>
      </c>
      <c r="E78" s="7"/>
      <c r="F78" s="7"/>
      <c r="G78" s="7"/>
      <c r="H78" s="12"/>
      <c r="I78" s="30">
        <v>2000</v>
      </c>
      <c r="J78" s="55">
        <v>3385</v>
      </c>
      <c r="K78" s="56">
        <v>3500</v>
      </c>
      <c r="L78" s="66">
        <v>2500</v>
      </c>
    </row>
    <row r="79" spans="1:13" ht="15.75" x14ac:dyDescent="0.25">
      <c r="A79" s="42"/>
      <c r="B79" s="44">
        <v>393</v>
      </c>
      <c r="C79" s="7"/>
      <c r="D79" s="7" t="s">
        <v>7</v>
      </c>
      <c r="E79" s="7"/>
      <c r="F79" s="7"/>
      <c r="G79" s="7"/>
      <c r="H79" s="12"/>
      <c r="I79" s="30">
        <v>160</v>
      </c>
      <c r="J79" s="55">
        <v>279</v>
      </c>
      <c r="K79" s="56">
        <v>300</v>
      </c>
      <c r="L79" s="66">
        <v>100</v>
      </c>
      <c r="M79" s="4"/>
    </row>
    <row r="80" spans="1:13" ht="15.75" x14ac:dyDescent="0.25">
      <c r="A80" s="42"/>
      <c r="B80" s="120"/>
      <c r="C80" s="7"/>
      <c r="D80" s="13" t="s">
        <v>34</v>
      </c>
      <c r="E80" s="7"/>
      <c r="F80" s="7"/>
      <c r="G80" s="7"/>
      <c r="H80" s="12"/>
      <c r="I80" s="30"/>
      <c r="J80" s="131"/>
      <c r="K80" s="107"/>
      <c r="L80" s="66"/>
    </row>
    <row r="81" spans="1:14" ht="15.75" x14ac:dyDescent="0.25">
      <c r="A81" s="42"/>
      <c r="B81" s="44">
        <v>3000</v>
      </c>
      <c r="C81" s="7"/>
      <c r="D81" s="14" t="s">
        <v>63</v>
      </c>
      <c r="E81" s="100"/>
      <c r="F81" s="100"/>
      <c r="G81" s="7"/>
      <c r="H81" s="12"/>
      <c r="I81" s="31">
        <v>0</v>
      </c>
      <c r="J81" s="55">
        <v>0</v>
      </c>
      <c r="K81" s="56">
        <v>0</v>
      </c>
      <c r="L81" s="66">
        <v>0</v>
      </c>
    </row>
    <row r="82" spans="1:14" ht="15.75" x14ac:dyDescent="0.25">
      <c r="A82" s="42"/>
      <c r="B82" s="44">
        <v>82000</v>
      </c>
      <c r="C82" s="7"/>
      <c r="D82" s="7" t="s">
        <v>35</v>
      </c>
      <c r="E82" s="7"/>
      <c r="F82" s="7"/>
      <c r="G82" s="7"/>
      <c r="H82" s="12"/>
      <c r="I82" s="140">
        <v>93500</v>
      </c>
      <c r="J82" s="55">
        <v>93500</v>
      </c>
      <c r="K82" s="56">
        <v>93500</v>
      </c>
      <c r="L82" s="153">
        <v>93500</v>
      </c>
    </row>
    <row r="83" spans="1:14" ht="15.75" x14ac:dyDescent="0.25">
      <c r="A83" s="42"/>
      <c r="B83" s="44">
        <v>10700</v>
      </c>
      <c r="C83" s="7"/>
      <c r="D83" s="8" t="s">
        <v>68</v>
      </c>
      <c r="E83" s="7"/>
      <c r="F83" s="7"/>
      <c r="G83" s="7"/>
      <c r="H83" s="12"/>
      <c r="I83" s="31">
        <v>0</v>
      </c>
      <c r="J83" s="57">
        <v>0</v>
      </c>
      <c r="K83" s="57">
        <v>0</v>
      </c>
      <c r="L83" s="66">
        <v>0</v>
      </c>
    </row>
    <row r="84" spans="1:14" ht="15.75" x14ac:dyDescent="0.25">
      <c r="A84" s="42"/>
      <c r="B84" s="44">
        <v>217</v>
      </c>
      <c r="C84" s="7"/>
      <c r="D84" s="7" t="s">
        <v>36</v>
      </c>
      <c r="E84" s="7"/>
      <c r="F84" s="7"/>
      <c r="G84" s="7"/>
      <c r="H84" s="12"/>
      <c r="I84" s="31">
        <v>65</v>
      </c>
      <c r="J84" s="57">
        <v>65</v>
      </c>
      <c r="K84" s="36">
        <v>65</v>
      </c>
      <c r="L84" s="66">
        <v>65</v>
      </c>
    </row>
    <row r="85" spans="1:14" ht="15.75" x14ac:dyDescent="0.25">
      <c r="A85" s="42"/>
      <c r="B85" s="44">
        <v>476</v>
      </c>
      <c r="C85" s="7"/>
      <c r="D85" s="7" t="s">
        <v>66</v>
      </c>
      <c r="E85" s="7"/>
      <c r="F85" s="7"/>
      <c r="G85" s="7"/>
      <c r="H85" s="12"/>
      <c r="I85" s="31">
        <v>490</v>
      </c>
      <c r="J85" s="57">
        <v>490</v>
      </c>
      <c r="K85" s="36">
        <v>490</v>
      </c>
      <c r="L85" s="66">
        <v>500</v>
      </c>
    </row>
    <row r="86" spans="1:14" ht="15.75" x14ac:dyDescent="0.25">
      <c r="A86" s="92" t="s">
        <v>50</v>
      </c>
      <c r="B86" s="109">
        <f>SUM(B73:B85)</f>
        <v>105550</v>
      </c>
      <c r="C86" s="93"/>
      <c r="D86" s="94"/>
      <c r="E86" s="94"/>
      <c r="F86" s="94"/>
      <c r="G86" s="94"/>
      <c r="H86" s="95" t="s">
        <v>52</v>
      </c>
      <c r="I86" s="96">
        <f>SUM(I73:I85)</f>
        <v>101815</v>
      </c>
      <c r="J86" s="97">
        <f>SUM(J73:J85)</f>
        <v>103593</v>
      </c>
      <c r="K86" s="98">
        <f>SUM(K73:K85)</f>
        <v>104121</v>
      </c>
      <c r="L86" s="119">
        <f>SUM(L73:L85)</f>
        <v>104855</v>
      </c>
    </row>
    <row r="87" spans="1:14" ht="20.25" customHeight="1" x14ac:dyDescent="0.25">
      <c r="A87" s="92"/>
      <c r="B87" s="135">
        <f>B86-B71</f>
        <v>5444</v>
      </c>
      <c r="C87" s="93"/>
      <c r="D87" s="94"/>
      <c r="E87" s="94"/>
      <c r="F87" s="94"/>
      <c r="G87" s="94" t="s">
        <v>37</v>
      </c>
      <c r="H87" s="95"/>
      <c r="I87" s="136">
        <f>I86-I71</f>
        <v>-340</v>
      </c>
      <c r="J87" s="137">
        <f>J86-J71</f>
        <v>34843</v>
      </c>
      <c r="K87" s="138">
        <f>K86-K71</f>
        <v>6106</v>
      </c>
      <c r="L87" s="139">
        <f>L86-L71</f>
        <v>200</v>
      </c>
    </row>
    <row r="88" spans="1:14" ht="20.25" customHeight="1" x14ac:dyDescent="0.25">
      <c r="A88" s="91"/>
      <c r="B88" s="144"/>
      <c r="C88" s="145"/>
      <c r="D88" s="145"/>
      <c r="E88" s="145"/>
      <c r="F88" s="145"/>
      <c r="G88" s="145"/>
      <c r="H88" s="145"/>
      <c r="I88" s="144"/>
      <c r="J88" s="144"/>
      <c r="K88" s="144"/>
      <c r="L88" s="146"/>
      <c r="M88" s="147"/>
      <c r="N88" s="147"/>
    </row>
    <row r="89" spans="1:14" x14ac:dyDescent="0.25">
      <c r="A89" s="7"/>
      <c r="B89" s="7"/>
      <c r="C89" s="7"/>
      <c r="D89" t="s">
        <v>81</v>
      </c>
      <c r="I89" s="148">
        <v>72229.009999999995</v>
      </c>
      <c r="J89" s="7"/>
      <c r="K89" s="7"/>
      <c r="L89" s="7"/>
    </row>
    <row r="90" spans="1:14" x14ac:dyDescent="0.25">
      <c r="A90" s="7"/>
      <c r="B90" s="7"/>
      <c r="C90" s="7"/>
      <c r="D90" t="s">
        <v>82</v>
      </c>
      <c r="I90" s="148">
        <v>3720.49</v>
      </c>
      <c r="J90" s="7"/>
      <c r="K90" s="7"/>
      <c r="L90" s="7"/>
    </row>
    <row r="91" spans="1:14" x14ac:dyDescent="0.25">
      <c r="A91" s="7"/>
      <c r="B91" s="7"/>
      <c r="C91" s="7"/>
      <c r="D91" t="s">
        <v>83</v>
      </c>
      <c r="I91" s="148">
        <v>13153.19</v>
      </c>
      <c r="J91" s="7"/>
      <c r="K91" s="7"/>
      <c r="L91" s="7"/>
    </row>
    <row r="92" spans="1:14" x14ac:dyDescent="0.25">
      <c r="A92" s="7"/>
      <c r="D92" s="2" t="s">
        <v>85</v>
      </c>
      <c r="E92" s="2"/>
      <c r="F92" s="2"/>
      <c r="G92" s="2"/>
      <c r="H92" s="2"/>
      <c r="I92" s="148">
        <f>I89+K87+I90</f>
        <v>82055.5</v>
      </c>
      <c r="J92" s="4"/>
      <c r="K92" s="160" t="s">
        <v>92</v>
      </c>
      <c r="L92" s="132"/>
    </row>
    <row r="93" spans="1:14" x14ac:dyDescent="0.25">
      <c r="D93" s="2" t="s">
        <v>38</v>
      </c>
      <c r="E93" s="2"/>
      <c r="F93" s="2"/>
      <c r="G93" s="2"/>
      <c r="H93" s="2"/>
      <c r="I93" s="148">
        <v>0</v>
      </c>
      <c r="K93" s="2" t="s">
        <v>93</v>
      </c>
    </row>
    <row r="94" spans="1:14" x14ac:dyDescent="0.25">
      <c r="A94" t="s">
        <v>94</v>
      </c>
      <c r="J94" s="4"/>
    </row>
    <row r="95" spans="1:14" x14ac:dyDescent="0.25">
      <c r="A95" s="132"/>
      <c r="B95" s="4"/>
      <c r="C95" s="4"/>
      <c r="D95" s="80"/>
      <c r="E95" s="130"/>
      <c r="F95" s="130"/>
      <c r="G95" s="130"/>
      <c r="H95" s="80"/>
      <c r="I95" s="80"/>
      <c r="L95" s="105"/>
    </row>
    <row r="96" spans="1:14" x14ac:dyDescent="0.25">
      <c r="B96" s="4"/>
    </row>
    <row r="97" spans="1:1" x14ac:dyDescent="0.25">
      <c r="A97" s="6"/>
    </row>
    <row r="99" spans="1:1" x14ac:dyDescent="0.25">
      <c r="A99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 harrison</cp:lastModifiedBy>
  <cp:lastPrinted>2020-01-21T10:42:07Z</cp:lastPrinted>
  <dcterms:created xsi:type="dcterms:W3CDTF">2011-01-02T11:56:30Z</dcterms:created>
  <dcterms:modified xsi:type="dcterms:W3CDTF">2020-01-21T10:42:10Z</dcterms:modified>
</cp:coreProperties>
</file>