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d4489568b61f9a8/Desktop/AUDIT docs  20-21/"/>
    </mc:Choice>
  </mc:AlternateContent>
  <xr:revisionPtr revIDLastSave="173" documentId="8_{790F8458-D6E4-4448-A9B0-B886DD655892}" xr6:coauthVersionLast="46" xr6:coauthVersionMax="46" xr10:uidLastSave="{A1AC7589-7C95-4690-9025-C03B424197B4}"/>
  <bookViews>
    <workbookView xWindow="-120" yWindow="-120" windowWidth="20730" windowHeight="11160" firstSheet="2" activeTab="3" xr2:uid="{00000000-000D-0000-FFFF-FFFF00000000}"/>
  </bookViews>
  <sheets>
    <sheet name="Sheet1" sheetId="6" r:id="rId1"/>
    <sheet name="Sheet2" sheetId="2" r:id="rId2"/>
    <sheet name="Sheet3" sheetId="3" r:id="rId3"/>
    <sheet name="Sheet4" sheetId="4" r:id="rId4"/>
    <sheet name="Sheet5" sheetId="5" r:id="rId5"/>
    <sheet name="Sheet6" sheetId="7" r:id="rId6"/>
  </sheets>
  <calcPr calcId="191029"/>
</workbook>
</file>

<file path=xl/calcChain.xml><?xml version="1.0" encoding="utf-8"?>
<calcChain xmlns="http://schemas.openxmlformats.org/spreadsheetml/2006/main">
  <c r="H81" i="5" l="1"/>
  <c r="I9" i="7"/>
  <c r="F43" i="4"/>
  <c r="H32" i="3" l="1"/>
  <c r="H28" i="4"/>
  <c r="A28" i="4"/>
  <c r="A18" i="4"/>
  <c r="H30" i="3" l="1"/>
  <c r="F35" i="4" l="1"/>
  <c r="H18" i="4" l="1"/>
  <c r="H10" i="3"/>
  <c r="H8" i="3"/>
  <c r="H107" i="5" l="1"/>
  <c r="H9" i="3" l="1"/>
  <c r="H28" i="3" l="1"/>
  <c r="H7" i="2"/>
  <c r="H16" i="2"/>
  <c r="F32" i="4" l="1"/>
  <c r="H7" i="3"/>
  <c r="F33" i="4" l="1"/>
  <c r="F34" i="4" s="1"/>
  <c r="H18" i="2" l="1"/>
  <c r="H33" i="3" l="1"/>
  <c r="H140" i="5" l="1"/>
  <c r="F36" i="4"/>
  <c r="H13" i="3" l="1"/>
  <c r="H24" i="3" s="1"/>
  <c r="I18" i="7"/>
</calcChain>
</file>

<file path=xl/sharedStrings.xml><?xml version="1.0" encoding="utf-8"?>
<sst xmlns="http://schemas.openxmlformats.org/spreadsheetml/2006/main" count="237" uniqueCount="217">
  <si>
    <t>MISTERTON PARISH COUNCIL</t>
  </si>
  <si>
    <t>Add total receipts</t>
  </si>
  <si>
    <t>Less total payments</t>
  </si>
  <si>
    <t>These cumulative funds are represented by:</t>
  </si>
  <si>
    <t>Current A/C</t>
  </si>
  <si>
    <t>Less Unpresented Cheques</t>
  </si>
  <si>
    <t>Signed.........................................................</t>
  </si>
  <si>
    <t>Chairman</t>
  </si>
  <si>
    <t>Clerk to the Council</t>
  </si>
  <si>
    <t>Dated</t>
  </si>
  <si>
    <t>CONFIRMED BANK/INVESTMENT BALANCES</t>
  </si>
  <si>
    <t>Current A/C Natwest Bank</t>
  </si>
  <si>
    <t>Less</t>
  </si>
  <si>
    <t>Cheques drawn but not debited to bank</t>
  </si>
  <si>
    <t>account as at close of business on</t>
  </si>
  <si>
    <t>31st March (marked o/s on receipts</t>
  </si>
  <si>
    <t>and payments book)</t>
  </si>
  <si>
    <t>Add</t>
  </si>
  <si>
    <t>Receipts shown as received in year but not</t>
  </si>
  <si>
    <t>banked before close of business on 31st</t>
  </si>
  <si>
    <t>March (marked o/s on receipts and payments</t>
  </si>
  <si>
    <t>book)</t>
  </si>
  <si>
    <t>Balance (as shown in receipts and payments account)</t>
  </si>
  <si>
    <t>RECEIPTS</t>
  </si>
  <si>
    <t>Precept</t>
  </si>
  <si>
    <t>Concurrent Grant</t>
  </si>
  <si>
    <t>Cemetery Grant</t>
  </si>
  <si>
    <t>Interest &amp; Dividends on Investments</t>
  </si>
  <si>
    <t>Sports Field Hire Charges</t>
  </si>
  <si>
    <t>TOTAL RECEIPTS</t>
  </si>
  <si>
    <t>PAYMENTS</t>
  </si>
  <si>
    <t>TOTAL PAYMENTS</t>
  </si>
  <si>
    <t>SUPPORTING NOTES</t>
  </si>
  <si>
    <t>The following assets were held:</t>
  </si>
  <si>
    <t>Common Land (Nominal Value)</t>
  </si>
  <si>
    <t>The Pudge (High Street)</t>
  </si>
  <si>
    <t>The Soss Area</t>
  </si>
  <si>
    <t>Gravelholes Lane (Western End)</t>
  </si>
  <si>
    <t>Parish Council-owned Land (Nominal Value)</t>
  </si>
  <si>
    <t>Windmill Gardens (High Street)</t>
  </si>
  <si>
    <t>Church Meadows (immediately behind The Pudge)</t>
  </si>
  <si>
    <t>Garden area next to the Co-op shop - Junction of High Street/Station Street</t>
  </si>
  <si>
    <t>Buildings, Etc. on Sports Field (Replacement Cost)</t>
  </si>
  <si>
    <t>Brick pavilion</t>
  </si>
  <si>
    <t>Concrete double garage</t>
  </si>
  <si>
    <t>Bowls Club fence</t>
  </si>
  <si>
    <t>Car park barrier gate, pedestrian gate and steel fencing</t>
  </si>
  <si>
    <t>Two access barriers</t>
  </si>
  <si>
    <t>Steel fencing rear sports pavilion</t>
  </si>
  <si>
    <t>Two cricket sightscreens</t>
  </si>
  <si>
    <t>Various signage - Not insured</t>
  </si>
  <si>
    <t>Information Board</t>
  </si>
  <si>
    <t>Sports Field Maintenance Equipment (Replacement Cost)</t>
  </si>
  <si>
    <t>Various items</t>
  </si>
  <si>
    <t>Street Furniture (Replacement Cost)</t>
  </si>
  <si>
    <t>Four notice boards</t>
  </si>
  <si>
    <t>Two notice boards at The Misterton Centre</t>
  </si>
  <si>
    <t>Three public seats at the Sports Field</t>
  </si>
  <si>
    <t>Two brick bus shelters</t>
  </si>
  <si>
    <t>Two litter bins at Sports Field playground</t>
  </si>
  <si>
    <t>Two litter bins on Sports Field</t>
  </si>
  <si>
    <t>Railings and Gate at Church Meadow</t>
  </si>
  <si>
    <t>Steel fencing and gate at Church Meadow play area</t>
  </si>
  <si>
    <t>Four demountable bollards at Church Meadow</t>
  </si>
  <si>
    <t>Two dog fouling notices at Church Meadow - Not insured</t>
  </si>
  <si>
    <t>Four planted barrels - not insured</t>
  </si>
  <si>
    <t>Twelve dog waste bins</t>
  </si>
  <si>
    <t>Play Equipment (Replacement Cost)</t>
  </si>
  <si>
    <t>Two youth shelters on sports field</t>
  </si>
  <si>
    <t>Six tubular metal seats on sports field</t>
  </si>
  <si>
    <t>Ball court on sports field - not insured</t>
  </si>
  <si>
    <t>Playground on sports field, inc. fencing, gate, notice board &amp; two seats</t>
  </si>
  <si>
    <t>Skate park on sports field</t>
  </si>
  <si>
    <t>Surfaces - The Pudge &amp; playground and artificial wicket on Sports Field</t>
  </si>
  <si>
    <t>Other Equipment</t>
  </si>
  <si>
    <t>Display Screens</t>
  </si>
  <si>
    <t>Contents of The Misterton Centre</t>
  </si>
  <si>
    <t>2.  INVESTMENTS</t>
  </si>
  <si>
    <t>3. LEASES</t>
  </si>
  <si>
    <t>The following leases were in operation:</t>
  </si>
  <si>
    <t>SITE</t>
  </si>
  <si>
    <t>Sports Field, Marsh Lane, Misterton</t>
  </si>
  <si>
    <t>OWNER</t>
  </si>
  <si>
    <t>RENT</t>
  </si>
  <si>
    <t>£1 (one pound) per annum</t>
  </si>
  <si>
    <t>5.  BORROWINGS</t>
  </si>
  <si>
    <t>No loans to the Council were outstanding</t>
  </si>
  <si>
    <t>6.  DEBTS OUTSTANDING</t>
  </si>
  <si>
    <t>7. EARMARKED RESERVES</t>
  </si>
  <si>
    <t>8.  TENANCIES</t>
  </si>
  <si>
    <t>9.  AGENCY WORK</t>
  </si>
  <si>
    <t>10.  ADVERTISING AND PUBLICITY</t>
  </si>
  <si>
    <t>11.  PENSIONS</t>
  </si>
  <si>
    <t>12.  CAPITAL RESERVE</t>
  </si>
  <si>
    <t>Movements on the Capital Reserve</t>
  </si>
  <si>
    <t>Opening Balance</t>
  </si>
  <si>
    <t>Balance at year end</t>
  </si>
  <si>
    <t>Signed</t>
  </si>
  <si>
    <t>New Public Seat at Dovecote Café</t>
  </si>
  <si>
    <t>Public Seat donated by CC Fox Covert Lane</t>
  </si>
  <si>
    <t>Village Gateway Signs</t>
  </si>
  <si>
    <r>
      <rPr>
        <b/>
        <sz val="11"/>
        <color theme="1"/>
        <rFont val="Calibri"/>
        <family val="2"/>
        <scheme val="minor"/>
      </rPr>
      <t>Add</t>
    </r>
    <r>
      <rPr>
        <sz val="11"/>
        <color theme="1"/>
        <rFont val="Calibri"/>
        <family val="2"/>
        <scheme val="minor"/>
      </rPr>
      <t xml:space="preserve"> total receipts</t>
    </r>
  </si>
  <si>
    <r>
      <rPr>
        <b/>
        <sz val="11"/>
        <color theme="1"/>
        <rFont val="Calibri"/>
        <family val="2"/>
        <scheme val="minor"/>
      </rPr>
      <t>Less</t>
    </r>
    <r>
      <rPr>
        <sz val="11"/>
        <color theme="1"/>
        <rFont val="Calibri"/>
        <family val="2"/>
        <scheme val="minor"/>
      </rPr>
      <t xml:space="preserve"> total payments</t>
    </r>
  </si>
  <si>
    <t xml:space="preserve">Reserve A/C </t>
  </si>
  <si>
    <t xml:space="preserve">Reserve A/C Natwest Bank </t>
  </si>
  <si>
    <t>Boundary Fence</t>
  </si>
  <si>
    <t xml:space="preserve"> </t>
  </si>
  <si>
    <t>TOTAL</t>
  </si>
  <si>
    <t>The Council undertook no agency work on behalf of other authorities.</t>
  </si>
  <si>
    <t>The Council held no tenancies as landlord.</t>
  </si>
  <si>
    <t>19 public seats</t>
  </si>
  <si>
    <t>Notice Board- Jubilee Garden</t>
  </si>
  <si>
    <t xml:space="preserve">Donation </t>
  </si>
  <si>
    <t xml:space="preserve">Public Sector Deposit Fund  </t>
  </si>
  <si>
    <t xml:space="preserve">Note: The Council is not the sole trustee of any charities </t>
  </si>
  <si>
    <t>Capital Expenditure</t>
  </si>
  <si>
    <t>Public Sector  Deposit Fund</t>
  </si>
  <si>
    <t>Sundry Income (TMC)</t>
  </si>
  <si>
    <t xml:space="preserve">Sportsfield Barriers/signposts </t>
  </si>
  <si>
    <t>Village signage inc sports field (not insured)</t>
  </si>
  <si>
    <t>Oakdale Homes Ltd.</t>
  </si>
  <si>
    <t>VAT Refund</t>
  </si>
  <si>
    <t>Miscellaneous</t>
  </si>
  <si>
    <t>4.  POWER OF COMPETENCE  PAYMENTS</t>
  </si>
  <si>
    <t xml:space="preserve">Various </t>
  </si>
  <si>
    <t>Christmas Event/Raffle</t>
  </si>
  <si>
    <t>There is no limit for spending under the General Power of Competence (Localism Act 2011)</t>
  </si>
  <si>
    <t>Section 137 Payments /GPC</t>
  </si>
  <si>
    <t>Cumulative Balances:</t>
  </si>
  <si>
    <t>ADD Receipts</t>
  </si>
  <si>
    <t>LESS Payments</t>
  </si>
  <si>
    <t xml:space="preserve">Represented by:  </t>
  </si>
  <si>
    <t>General Fund</t>
  </si>
  <si>
    <t>Capital Reserve</t>
  </si>
  <si>
    <t xml:space="preserve">Signed ............................................... Chairman </t>
  </si>
  <si>
    <t xml:space="preserve">signed ................................................Clerk to the Council </t>
  </si>
  <si>
    <t xml:space="preserve">Old Library site </t>
  </si>
  <si>
    <t>Purchased Land</t>
  </si>
  <si>
    <t>Church Meadow play park equipment (new 2017)</t>
  </si>
  <si>
    <t>Petty Cash</t>
  </si>
  <si>
    <t xml:space="preserve">Groundsman's Petty Cash </t>
  </si>
  <si>
    <t xml:space="preserve">Petty Cash </t>
  </si>
  <si>
    <t>Groundsman's Petty Cash</t>
  </si>
  <si>
    <t>Old library parking</t>
  </si>
  <si>
    <t>British Legion</t>
  </si>
  <si>
    <t>its employees</t>
  </si>
  <si>
    <t>Administrative Expenses inc pensions</t>
  </si>
  <si>
    <t>MPC Cemetery A/C</t>
  </si>
  <si>
    <t>notes at acquisition values, not insurance values.  Therefore, 2008-09 insurance values are taken</t>
  </si>
  <si>
    <t>in the Haxey Gate Endowment and Poors Fund  in March 2012.</t>
  </si>
  <si>
    <t xml:space="preserve">The Council holds no investments having closed and transferred all relevant investments </t>
  </si>
  <si>
    <t>The Misterton Centre &amp; Library 52 High Street Misterton</t>
  </si>
  <si>
    <t>Nil</t>
  </si>
  <si>
    <t xml:space="preserve">Nottinghamshire County Council </t>
  </si>
  <si>
    <t xml:space="preserve">Cemetery Account </t>
  </si>
  <si>
    <t>The Misterton Centre/library  - excluding payroll</t>
  </si>
  <si>
    <t>Council at the Community Library has been entered which is rent free.</t>
  </si>
  <si>
    <t xml:space="preserve">The lease of The Misterton Centre has not been renewed and a new 5 year lease with the County  </t>
  </si>
  <si>
    <t>Variance</t>
  </si>
  <si>
    <t>RESERVES</t>
  </si>
  <si>
    <t>The Council does not hold high reserves which amount to more than twice the precept.</t>
  </si>
  <si>
    <t>Donation- poppies/wreath</t>
  </si>
  <si>
    <t>Christmas illuminations</t>
  </si>
  <si>
    <t xml:space="preserve">Donations /Grants </t>
  </si>
  <si>
    <t>The Misterton Centre &amp; Library recharges</t>
  </si>
  <si>
    <t>Other (less than 15%)</t>
  </si>
  <si>
    <t>Box 3  TOTAL OTHER RECIEPTS</t>
  </si>
  <si>
    <t>31.03.20</t>
  </si>
  <si>
    <t>Staff laptops (purchased 2019)</t>
  </si>
  <si>
    <t>Gazebo (purchased 2019)</t>
  </si>
  <si>
    <t xml:space="preserve">2020 Figure </t>
  </si>
  <si>
    <t xml:space="preserve">Amenity Expenses </t>
  </si>
  <si>
    <t>VAT on Payments (inc cemetery)</t>
  </si>
  <si>
    <t>Cemetery (exc payroll)</t>
  </si>
  <si>
    <t>Library donation</t>
  </si>
  <si>
    <t>RECEIPTS &amp; PAYMENTS SUMMARY 2020-21</t>
  </si>
  <si>
    <t>Balance brought forward 01/04/20</t>
  </si>
  <si>
    <t>RECONCILIATION AS AT THE CLOSE OF BUSINESS ON 31ST MARCH, 2021</t>
  </si>
  <si>
    <t>Balance carried forward 31/03/21</t>
  </si>
  <si>
    <t>Dated                                                    2021</t>
  </si>
  <si>
    <t>SUMMARY RECEIPTS &amp; PAYMENTS ACCOUNT FOR THE YEAR ENDED 31ST MARCH, 2021</t>
  </si>
  <si>
    <t>31.03.21</t>
  </si>
  <si>
    <t>Balance b/f from 01.04.2020</t>
  </si>
  <si>
    <t xml:space="preserve">CIL </t>
  </si>
  <si>
    <t>ACCOUNTS FOR THE FINANCIAL YEAR 2020-21</t>
  </si>
  <si>
    <t>as the starting point, and have not been inflated to 2020-21 insurance values.</t>
  </si>
  <si>
    <t>At 31st March, 2021  there were no debts outstanding and due to the Council other</t>
  </si>
  <si>
    <t xml:space="preserve">costs from Bassetlaw Council and Nottinghamshire Police in respect of  library cost recharges for </t>
  </si>
  <si>
    <t>2020-21</t>
  </si>
  <si>
    <t xml:space="preserve">Any earmarking within the Capital Reserve is referred to within the minutes of the Council </t>
  </si>
  <si>
    <t xml:space="preserve">meeting of 13th January 2021 </t>
  </si>
  <si>
    <t xml:space="preserve">Capital Receipts 2020/2021 </t>
  </si>
  <si>
    <r>
      <t>The balance on the Capital Reserve as at 31st March, 2021 wa</t>
    </r>
    <r>
      <rPr>
        <sz val="11"/>
        <rFont val="Calibri"/>
        <family val="2"/>
        <scheme val="minor"/>
      </rPr>
      <t>s £0.00</t>
    </r>
  </si>
  <si>
    <t>Dated                                                         2021</t>
  </si>
  <si>
    <r>
      <t>The Council made payments of</t>
    </r>
    <r>
      <rPr>
        <sz val="11"/>
        <rFont val="Calibri"/>
        <family val="2"/>
        <scheme val="minor"/>
      </rPr>
      <t xml:space="preserve"> £9793.75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to the Local Government Pension Scheme on behalf of</t>
    </r>
  </si>
  <si>
    <r>
      <t>The Council incurred £1047.00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in respect of advertising and publicity.</t>
    </r>
  </si>
  <si>
    <t>EXPLANATION OF SIGNIFICANT VARIATIONS 2020-21</t>
  </si>
  <si>
    <t xml:space="preserve">2021 Figure </t>
  </si>
  <si>
    <t>Colouring Competition vouchers</t>
  </si>
  <si>
    <t xml:space="preserve">No assets were sold during the year but additional christmas lights (£441.80), </t>
  </si>
  <si>
    <r>
      <rPr>
        <u/>
        <sz val="11"/>
        <rFont val="Calibri"/>
        <family val="2"/>
        <scheme val="minor"/>
      </rPr>
      <t>Note</t>
    </r>
    <r>
      <rPr>
        <sz val="11"/>
        <rFont val="Calibri"/>
        <family val="2"/>
        <scheme val="minor"/>
      </rPr>
      <t>: Under instruction from the External Auditor, assets, once acquired, remain in these</t>
    </r>
  </si>
  <si>
    <r>
      <rPr>
        <u/>
        <sz val="11"/>
        <color theme="1"/>
        <rFont val="Calibri"/>
        <family val="2"/>
        <scheme val="minor"/>
      </rPr>
      <t xml:space="preserve">CCTV </t>
    </r>
    <r>
      <rPr>
        <sz val="11"/>
        <color theme="1"/>
        <rFont val="Calibri"/>
        <family val="2"/>
        <scheme val="minor"/>
      </rPr>
      <t>(2019)</t>
    </r>
  </si>
  <si>
    <t>additional sports field roadside signage posts inc installation (£215.80) &amp;  CCTV installed in 2019</t>
  </si>
  <si>
    <t>but invoiced in 2020/21 (£5000.00). A new gateway sign was installed but was a replacment.</t>
  </si>
  <si>
    <t xml:space="preserve">Christmas lights/event/selection boxes </t>
  </si>
  <si>
    <t>5 Villages First Responders</t>
  </si>
  <si>
    <t>Community Infrastructure levy</t>
  </si>
  <si>
    <t>Net VAT income decreased in 2020-21</t>
  </si>
  <si>
    <t>Increased cemetery receipts in 2020-21</t>
  </si>
  <si>
    <t>Community Infrastructure Levy in 2020-21</t>
  </si>
  <si>
    <t xml:space="preserve">Reduced recharges for library utiliies </t>
  </si>
  <si>
    <t>Payroll (inc cemetery of £7827)</t>
  </si>
  <si>
    <t xml:space="preserve">than £4961.40 VAT to be reclaimed from HM Revenue and Customs in 2020-2021 and annual </t>
  </si>
  <si>
    <t>Cemetery (exc precept)</t>
  </si>
  <si>
    <t>Net grants increased in 2020-21</t>
  </si>
  <si>
    <t>Increased car park reciepts in 2020-21</t>
  </si>
  <si>
    <t>(34.86% increase)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</si>
</sst>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&quot;£&quot;#,##0"/>
    <numFmt numFmtId="165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" fontId="0" fillId="0" borderId="0" xfId="0" applyNumberFormat="1"/>
    <xf numFmtId="4" fontId="0" fillId="0" borderId="2" xfId="0" applyNumberFormat="1" applyBorder="1"/>
    <xf numFmtId="0" fontId="1" fillId="0" borderId="0" xfId="0" applyFont="1"/>
    <xf numFmtId="4" fontId="0" fillId="0" borderId="0" xfId="0" applyNumberFormat="1" applyBorder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4" fontId="0" fillId="0" borderId="0" xfId="0" applyNumberFormat="1" applyFont="1"/>
    <xf numFmtId="4" fontId="8" fillId="0" borderId="1" xfId="0" applyNumberFormat="1" applyFont="1" applyBorder="1"/>
    <xf numFmtId="4" fontId="8" fillId="0" borderId="0" xfId="0" applyNumberFormat="1" applyFont="1"/>
    <xf numFmtId="0" fontId="8" fillId="0" borderId="0" xfId="0" applyFont="1"/>
    <xf numFmtId="0" fontId="0" fillId="0" borderId="0" xfId="0" applyAlignment="1">
      <alignment horizontal="left"/>
    </xf>
    <xf numFmtId="0" fontId="10" fillId="0" borderId="0" xfId="0" applyFont="1"/>
    <xf numFmtId="0" fontId="8" fillId="0" borderId="0" xfId="0" applyFont="1" applyFill="1"/>
    <xf numFmtId="4" fontId="1" fillId="0" borderId="0" xfId="0" applyNumberFormat="1" applyFont="1"/>
    <xf numFmtId="4" fontId="8" fillId="0" borderId="2" xfId="0" applyNumberFormat="1" applyFont="1" applyBorder="1"/>
    <xf numFmtId="4" fontId="8" fillId="0" borderId="0" xfId="0" applyNumberFormat="1" applyFont="1" applyBorder="1"/>
    <xf numFmtId="0" fontId="0" fillId="0" borderId="1" xfId="0" applyBorder="1"/>
    <xf numFmtId="0" fontId="5" fillId="2" borderId="0" xfId="0" applyFont="1" applyFill="1"/>
    <xf numFmtId="0" fontId="0" fillId="2" borderId="0" xfId="0" applyFill="1"/>
    <xf numFmtId="4" fontId="0" fillId="2" borderId="0" xfId="0" applyNumberFormat="1" applyFill="1"/>
    <xf numFmtId="0" fontId="5" fillId="3" borderId="0" xfId="0" applyFont="1" applyFill="1"/>
    <xf numFmtId="0" fontId="0" fillId="3" borderId="0" xfId="0" applyFill="1"/>
    <xf numFmtId="4" fontId="0" fillId="3" borderId="0" xfId="0" applyNumberFormat="1" applyFill="1"/>
    <xf numFmtId="0" fontId="3" fillId="3" borderId="0" xfId="0" applyFont="1" applyFill="1"/>
    <xf numFmtId="0" fontId="4" fillId="2" borderId="0" xfId="0" applyFont="1" applyFill="1"/>
    <xf numFmtId="0" fontId="3" fillId="2" borderId="0" xfId="0" applyFont="1" applyFill="1"/>
    <xf numFmtId="4" fontId="3" fillId="2" borderId="0" xfId="0" applyNumberFormat="1" applyFont="1" applyFill="1"/>
    <xf numFmtId="0" fontId="9" fillId="2" borderId="0" xfId="0" applyFont="1" applyFill="1"/>
    <xf numFmtId="0" fontId="2" fillId="3" borderId="0" xfId="0" applyFont="1" applyFill="1"/>
    <xf numFmtId="0" fontId="7" fillId="3" borderId="0" xfId="0" applyFont="1" applyFill="1"/>
    <xf numFmtId="0" fontId="6" fillId="3" borderId="0" xfId="0" applyFont="1" applyFill="1"/>
    <xf numFmtId="0" fontId="11" fillId="3" borderId="0" xfId="0" applyFont="1" applyFill="1"/>
    <xf numFmtId="0" fontId="5" fillId="4" borderId="0" xfId="0" applyFont="1" applyFill="1"/>
    <xf numFmtId="0" fontId="2" fillId="4" borderId="0" xfId="0" applyFont="1" applyFill="1"/>
    <xf numFmtId="0" fontId="0" fillId="4" borderId="0" xfId="0" applyFill="1"/>
    <xf numFmtId="0" fontId="9" fillId="0" borderId="0" xfId="0" applyFont="1"/>
    <xf numFmtId="0" fontId="12" fillId="0" borderId="0" xfId="0" applyFont="1"/>
    <xf numFmtId="0" fontId="0" fillId="0" borderId="0" xfId="0" applyBorder="1"/>
    <xf numFmtId="0" fontId="0" fillId="0" borderId="0" xfId="0" applyFont="1" applyBorder="1"/>
    <xf numFmtId="0" fontId="10" fillId="0" borderId="0" xfId="0" applyFont="1" applyBorder="1"/>
    <xf numFmtId="0" fontId="8" fillId="0" borderId="0" xfId="0" applyFont="1" applyBorder="1"/>
    <xf numFmtId="9" fontId="8" fillId="0" borderId="0" xfId="0" applyNumberFormat="1" applyFont="1" applyBorder="1"/>
    <xf numFmtId="6" fontId="8" fillId="0" borderId="0" xfId="0" applyNumberFormat="1" applyFont="1" applyBorder="1"/>
    <xf numFmtId="164" fontId="8" fillId="0" borderId="2" xfId="0" applyNumberFormat="1" applyFont="1" applyBorder="1"/>
    <xf numFmtId="0" fontId="1" fillId="0" borderId="0" xfId="0" applyFont="1" applyBorder="1"/>
    <xf numFmtId="6" fontId="1" fillId="0" borderId="0" xfId="0" applyNumberFormat="1" applyFont="1" applyBorder="1"/>
    <xf numFmtId="2" fontId="0" fillId="0" borderId="0" xfId="0" applyNumberFormat="1"/>
    <xf numFmtId="4" fontId="1" fillId="0" borderId="0" xfId="0" applyNumberFormat="1" applyFont="1" applyBorder="1"/>
    <xf numFmtId="4" fontId="0" fillId="0" borderId="0" xfId="0" applyNumberFormat="1" applyAlignment="1">
      <alignment horizontal="right"/>
    </xf>
    <xf numFmtId="164" fontId="8" fillId="0" borderId="0" xfId="0" applyNumberFormat="1" applyFont="1" applyBorder="1"/>
    <xf numFmtId="2" fontId="8" fillId="0" borderId="0" xfId="0" applyNumberFormat="1" applyFont="1"/>
    <xf numFmtId="0" fontId="8" fillId="0" borderId="1" xfId="0" applyFont="1" applyBorder="1"/>
    <xf numFmtId="0" fontId="8" fillId="0" borderId="0" xfId="0" applyFont="1" applyAlignment="1">
      <alignment horizontal="left"/>
    </xf>
    <xf numFmtId="0" fontId="14" fillId="0" borderId="0" xfId="0" applyFont="1" applyBorder="1"/>
    <xf numFmtId="0" fontId="15" fillId="0" borderId="0" xfId="0" applyFont="1" applyBorder="1"/>
    <xf numFmtId="165" fontId="8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</xdr:row>
          <xdr:rowOff>0</xdr:rowOff>
        </xdr:from>
        <xdr:to>
          <xdr:col>8</xdr:col>
          <xdr:colOff>419100</xdr:colOff>
          <xdr:row>48</xdr:row>
          <xdr:rowOff>47625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5"/>
  <sheetViews>
    <sheetView topLeftCell="A15" workbookViewId="0">
      <selection activeCell="L23" sqref="L23"/>
    </sheetView>
  </sheetViews>
  <sheetFormatPr defaultRowHeight="15" x14ac:dyDescent="0.25"/>
  <sheetData>
    <row r="25" ht="15.75" customHeight="1" x14ac:dyDescent="0.25"/>
  </sheetData>
  <pageMargins left="0.7" right="0.7" top="0.75" bottom="0.75" header="0.3" footer="0.3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autoPict="0" r:id="rId5">
            <anchor moveWithCells="1">
              <from>
                <xdr:col>0</xdr:col>
                <xdr:colOff>209550</xdr:colOff>
                <xdr:row>1</xdr:row>
                <xdr:rowOff>0</xdr:rowOff>
              </from>
              <to>
                <xdr:col>8</xdr:col>
                <xdr:colOff>419100</xdr:colOff>
                <xdr:row>48</xdr:row>
                <xdr:rowOff>47625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9"/>
  <sheetViews>
    <sheetView workbookViewId="0">
      <selection activeCell="F21" sqref="F21"/>
    </sheetView>
  </sheetViews>
  <sheetFormatPr defaultRowHeight="15" x14ac:dyDescent="0.25"/>
  <cols>
    <col min="6" max="6" width="11.7109375" customWidth="1"/>
    <col min="7" max="7" width="9.85546875" customWidth="1"/>
    <col min="8" max="8" width="10.7109375" customWidth="1"/>
    <col min="14" max="14" width="9.5703125" bestFit="1" customWidth="1"/>
  </cols>
  <sheetData>
    <row r="1" spans="1:14" ht="18.75" x14ac:dyDescent="0.3">
      <c r="A1" s="22" t="s">
        <v>0</v>
      </c>
      <c r="B1" s="30"/>
      <c r="C1" s="30"/>
      <c r="D1" s="23"/>
      <c r="E1" s="23"/>
      <c r="F1" s="23"/>
      <c r="G1" s="23"/>
      <c r="H1" s="24"/>
      <c r="I1" s="23"/>
    </row>
    <row r="2" spans="1:14" ht="15.75" x14ac:dyDescent="0.25">
      <c r="A2" s="26" t="s">
        <v>175</v>
      </c>
      <c r="B2" s="20"/>
      <c r="C2" s="20"/>
      <c r="D2" s="20"/>
      <c r="E2" s="20"/>
      <c r="F2" s="20"/>
      <c r="G2" s="20"/>
      <c r="H2" s="21"/>
      <c r="I2" s="20"/>
    </row>
    <row r="3" spans="1:14" x14ac:dyDescent="0.25">
      <c r="A3" s="20"/>
      <c r="B3" s="20"/>
      <c r="C3" s="20"/>
      <c r="D3" s="20"/>
      <c r="E3" s="20"/>
      <c r="F3" s="20"/>
      <c r="G3" s="20"/>
      <c r="H3" s="21"/>
      <c r="I3" s="20"/>
    </row>
    <row r="4" spans="1:14" ht="15.75" thickBot="1" x14ac:dyDescent="0.3">
      <c r="A4" t="s">
        <v>176</v>
      </c>
      <c r="G4" s="1"/>
      <c r="H4" s="16">
        <v>98878.51</v>
      </c>
    </row>
    <row r="5" spans="1:14" ht="15.75" thickTop="1" x14ac:dyDescent="0.25">
      <c r="A5" t="s">
        <v>1</v>
      </c>
      <c r="C5" s="3"/>
      <c r="D5" s="11"/>
      <c r="E5" s="11"/>
      <c r="F5" s="4"/>
      <c r="H5" s="10">
        <v>119902.44</v>
      </c>
      <c r="I5" s="3"/>
      <c r="J5" s="3"/>
      <c r="K5" s="3"/>
      <c r="N5" s="48"/>
    </row>
    <row r="6" spans="1:14" x14ac:dyDescent="0.25">
      <c r="A6" t="s">
        <v>2</v>
      </c>
      <c r="G6" s="1"/>
      <c r="H6" s="10">
        <v>-94659.43</v>
      </c>
      <c r="I6" s="3"/>
      <c r="J6" s="3"/>
      <c r="K6" s="3"/>
      <c r="N6" s="48"/>
    </row>
    <row r="7" spans="1:14" ht="15.75" thickBot="1" x14ac:dyDescent="0.3">
      <c r="G7" s="1"/>
      <c r="H7" s="16">
        <f>SUM(H4:H6)</f>
        <v>124121.52000000002</v>
      </c>
      <c r="N7" s="48"/>
    </row>
    <row r="8" spans="1:14" ht="15.75" thickTop="1" x14ac:dyDescent="0.25">
      <c r="G8" s="1"/>
      <c r="H8" s="49"/>
    </row>
    <row r="9" spans="1:14" x14ac:dyDescent="0.25">
      <c r="A9" t="s">
        <v>3</v>
      </c>
      <c r="G9" s="1"/>
      <c r="H9" s="15"/>
    </row>
    <row r="10" spans="1:14" x14ac:dyDescent="0.25">
      <c r="B10" t="s">
        <v>103</v>
      </c>
      <c r="G10" s="4"/>
      <c r="H10" s="10">
        <v>66121.69</v>
      </c>
      <c r="I10" s="3"/>
      <c r="J10" s="3"/>
      <c r="K10" s="3"/>
      <c r="L10" s="3"/>
    </row>
    <row r="11" spans="1:14" x14ac:dyDescent="0.25">
      <c r="B11" t="s">
        <v>4</v>
      </c>
      <c r="G11" s="1"/>
      <c r="H11" s="10">
        <v>50</v>
      </c>
    </row>
    <row r="12" spans="1:14" x14ac:dyDescent="0.25">
      <c r="B12" t="s">
        <v>147</v>
      </c>
      <c r="G12" s="1"/>
      <c r="H12" s="10">
        <v>20514.78</v>
      </c>
    </row>
    <row r="13" spans="1:14" x14ac:dyDescent="0.25">
      <c r="B13" t="s">
        <v>113</v>
      </c>
      <c r="G13" s="1"/>
      <c r="H13" s="10">
        <v>37355.050000000003</v>
      </c>
      <c r="I13" s="3"/>
    </row>
    <row r="14" spans="1:14" x14ac:dyDescent="0.25">
      <c r="B14" t="s">
        <v>141</v>
      </c>
      <c r="H14" s="10">
        <v>50</v>
      </c>
    </row>
    <row r="15" spans="1:14" x14ac:dyDescent="0.25">
      <c r="B15" t="s">
        <v>142</v>
      </c>
      <c r="H15" s="9">
        <v>30</v>
      </c>
    </row>
    <row r="16" spans="1:14" x14ac:dyDescent="0.25">
      <c r="G16" s="10"/>
      <c r="H16" s="10">
        <f>SUM(H10:H15)</f>
        <v>124121.52</v>
      </c>
      <c r="I16" s="11"/>
    </row>
    <row r="17" spans="1:9" x14ac:dyDescent="0.25">
      <c r="B17" t="s">
        <v>5</v>
      </c>
      <c r="G17" s="10"/>
      <c r="H17" s="17">
        <v>0</v>
      </c>
      <c r="I17" s="11"/>
    </row>
    <row r="18" spans="1:9" ht="15.75" thickBot="1" x14ac:dyDescent="0.3">
      <c r="G18" s="10"/>
      <c r="H18" s="16">
        <f>SUM(H16:H17)</f>
        <v>124121.52</v>
      </c>
      <c r="I18" s="11"/>
    </row>
    <row r="19" spans="1:9" ht="15.75" thickTop="1" x14ac:dyDescent="0.25">
      <c r="G19" s="1"/>
      <c r="H19" s="17"/>
    </row>
    <row r="21" spans="1:9" x14ac:dyDescent="0.25">
      <c r="A21" s="13" t="s">
        <v>114</v>
      </c>
      <c r="B21" s="13"/>
      <c r="C21" s="13"/>
      <c r="D21" s="13"/>
      <c r="E21" s="13"/>
      <c r="F21" s="13"/>
      <c r="G21" s="13"/>
      <c r="H21" s="13"/>
    </row>
    <row r="22" spans="1:9" x14ac:dyDescent="0.25">
      <c r="A22" s="13"/>
      <c r="B22" s="13"/>
      <c r="C22" s="13"/>
      <c r="D22" s="13"/>
      <c r="E22" s="13"/>
      <c r="F22" s="13"/>
      <c r="G22" s="13"/>
      <c r="H22" s="13"/>
    </row>
    <row r="25" spans="1:9" x14ac:dyDescent="0.25">
      <c r="A25" t="s">
        <v>6</v>
      </c>
      <c r="D25" t="s">
        <v>7</v>
      </c>
    </row>
    <row r="27" spans="1:9" x14ac:dyDescent="0.25">
      <c r="A27" t="s">
        <v>6</v>
      </c>
      <c r="D27" t="s">
        <v>8</v>
      </c>
    </row>
    <row r="29" spans="1:9" x14ac:dyDescent="0.25">
      <c r="A29" t="s">
        <v>9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1"/>
  <sheetViews>
    <sheetView topLeftCell="A16" workbookViewId="0">
      <selection activeCell="H8" sqref="H8"/>
    </sheetView>
  </sheetViews>
  <sheetFormatPr defaultRowHeight="15" x14ac:dyDescent="0.25"/>
  <cols>
    <col min="7" max="7" width="10.7109375" customWidth="1"/>
    <col min="8" max="8" width="11" customWidth="1"/>
    <col min="11" max="11" width="13.140625" customWidth="1"/>
  </cols>
  <sheetData>
    <row r="1" spans="1:9" ht="18.75" x14ac:dyDescent="0.3">
      <c r="A1" s="31" t="s">
        <v>0</v>
      </c>
      <c r="B1" s="31"/>
      <c r="C1" s="31"/>
      <c r="D1" s="31"/>
      <c r="E1" s="32"/>
      <c r="F1" s="32"/>
      <c r="G1" s="32"/>
      <c r="H1" s="32"/>
      <c r="I1" s="32"/>
    </row>
    <row r="2" spans="1:9" ht="18.75" x14ac:dyDescent="0.3">
      <c r="A2" s="32"/>
      <c r="B2" s="32"/>
      <c r="C2" s="32"/>
      <c r="D2" s="32"/>
      <c r="E2" s="32"/>
      <c r="F2" s="32"/>
      <c r="G2" s="32"/>
      <c r="H2" s="32"/>
      <c r="I2" s="32"/>
    </row>
    <row r="3" spans="1:9" ht="15.75" x14ac:dyDescent="0.25">
      <c r="A3" s="26" t="s">
        <v>177</v>
      </c>
      <c r="B3" s="26"/>
      <c r="C3" s="26"/>
      <c r="D3" s="26"/>
      <c r="E3" s="26"/>
      <c r="F3" s="26"/>
      <c r="G3" s="26"/>
      <c r="H3" s="26"/>
      <c r="I3" s="26"/>
    </row>
    <row r="4" spans="1:9" ht="15.75" x14ac:dyDescent="0.25">
      <c r="A4" s="26" t="s">
        <v>10</v>
      </c>
      <c r="B4" s="26"/>
      <c r="C4" s="26"/>
      <c r="D4" s="26"/>
      <c r="E4" s="26"/>
      <c r="F4" s="26"/>
      <c r="G4" s="26"/>
      <c r="H4" s="26"/>
      <c r="I4" s="26"/>
    </row>
    <row r="7" spans="1:9" x14ac:dyDescent="0.25">
      <c r="B7" t="s">
        <v>11</v>
      </c>
      <c r="H7" s="10">
        <f>Sheet2!H11</f>
        <v>50</v>
      </c>
      <c r="I7" s="3"/>
    </row>
    <row r="8" spans="1:9" x14ac:dyDescent="0.25">
      <c r="B8" t="s">
        <v>104</v>
      </c>
      <c r="G8" s="8"/>
      <c r="H8" s="10">
        <f>Sheet2!H10</f>
        <v>66121.69</v>
      </c>
      <c r="I8" s="3"/>
    </row>
    <row r="9" spans="1:9" x14ac:dyDescent="0.25">
      <c r="B9" t="s">
        <v>116</v>
      </c>
      <c r="H9" s="10">
        <f>Sheet2!H13</f>
        <v>37355.050000000003</v>
      </c>
      <c r="I9" s="3"/>
    </row>
    <row r="10" spans="1:9" x14ac:dyDescent="0.25">
      <c r="B10" t="s">
        <v>147</v>
      </c>
      <c r="G10" s="1"/>
      <c r="H10" s="10">
        <f>Sheet2!H12</f>
        <v>20514.78</v>
      </c>
      <c r="I10" s="3"/>
    </row>
    <row r="11" spans="1:9" x14ac:dyDescent="0.25">
      <c r="B11" t="s">
        <v>139</v>
      </c>
      <c r="H11" s="10">
        <v>50</v>
      </c>
      <c r="I11" s="3"/>
    </row>
    <row r="12" spans="1:9" x14ac:dyDescent="0.25">
      <c r="B12" t="s">
        <v>140</v>
      </c>
      <c r="H12" s="9">
        <v>30</v>
      </c>
      <c r="I12" s="3"/>
    </row>
    <row r="13" spans="1:9" x14ac:dyDescent="0.25">
      <c r="H13" s="10">
        <f>SUM(H7:H12)</f>
        <v>124121.52</v>
      </c>
      <c r="I13" s="3"/>
    </row>
    <row r="14" spans="1:9" x14ac:dyDescent="0.25">
      <c r="A14" t="s">
        <v>12</v>
      </c>
      <c r="B14" t="s">
        <v>13</v>
      </c>
      <c r="H14" s="15"/>
      <c r="I14" s="3"/>
    </row>
    <row r="15" spans="1:9" x14ac:dyDescent="0.25">
      <c r="B15" t="s">
        <v>14</v>
      </c>
      <c r="H15" s="15"/>
      <c r="I15" s="3"/>
    </row>
    <row r="16" spans="1:9" x14ac:dyDescent="0.25">
      <c r="B16" t="s">
        <v>15</v>
      </c>
      <c r="H16" s="15"/>
      <c r="I16" s="3"/>
    </row>
    <row r="17" spans="1:11" x14ac:dyDescent="0.25">
      <c r="B17" t="s">
        <v>16</v>
      </c>
      <c r="H17" s="17">
        <v>0</v>
      </c>
      <c r="I17" s="3"/>
    </row>
    <row r="18" spans="1:11" x14ac:dyDescent="0.25">
      <c r="H18" s="15"/>
      <c r="I18" s="3"/>
    </row>
    <row r="19" spans="1:11" x14ac:dyDescent="0.25">
      <c r="A19" t="s">
        <v>17</v>
      </c>
      <c r="B19" t="s">
        <v>18</v>
      </c>
      <c r="H19" s="1"/>
    </row>
    <row r="20" spans="1:11" x14ac:dyDescent="0.25">
      <c r="B20" t="s">
        <v>19</v>
      </c>
      <c r="H20" s="1"/>
    </row>
    <row r="21" spans="1:11" x14ac:dyDescent="0.25">
      <c r="B21" t="s">
        <v>20</v>
      </c>
      <c r="H21" s="15"/>
    </row>
    <row r="22" spans="1:11" x14ac:dyDescent="0.25">
      <c r="B22" t="s">
        <v>21</v>
      </c>
      <c r="C22" s="3"/>
      <c r="H22" s="10">
        <v>0</v>
      </c>
    </row>
    <row r="23" spans="1:11" x14ac:dyDescent="0.25">
      <c r="H23" s="3"/>
    </row>
    <row r="24" spans="1:11" ht="15.75" thickBot="1" x14ac:dyDescent="0.3">
      <c r="B24" t="s">
        <v>22</v>
      </c>
      <c r="H24" s="16">
        <f>SUM(H13:H23)</f>
        <v>124121.52</v>
      </c>
    </row>
    <row r="25" spans="1:11" ht="15.75" thickTop="1" x14ac:dyDescent="0.25">
      <c r="H25" s="3"/>
    </row>
    <row r="26" spans="1:11" x14ac:dyDescent="0.25">
      <c r="H26" s="15"/>
      <c r="J26" s="4"/>
    </row>
    <row r="27" spans="1:11" x14ac:dyDescent="0.25">
      <c r="H27" s="3"/>
      <c r="K27" s="15"/>
    </row>
    <row r="28" spans="1:11" x14ac:dyDescent="0.25">
      <c r="A28" t="s">
        <v>176</v>
      </c>
      <c r="H28" s="10">
        <f>Sheet2!H4</f>
        <v>98878.51</v>
      </c>
      <c r="I28" s="3"/>
      <c r="J28" s="3"/>
      <c r="K28" s="15"/>
    </row>
    <row r="29" spans="1:11" x14ac:dyDescent="0.25">
      <c r="H29" s="3"/>
      <c r="I29" s="3"/>
      <c r="J29" s="3"/>
    </row>
    <row r="30" spans="1:11" x14ac:dyDescent="0.25">
      <c r="A30" t="s">
        <v>101</v>
      </c>
      <c r="C30" s="3"/>
      <c r="H30" s="17">
        <f>Sheet2!H5</f>
        <v>119902.44</v>
      </c>
      <c r="I30" s="3"/>
      <c r="J30" s="3"/>
      <c r="K30" s="1"/>
    </row>
    <row r="31" spans="1:11" x14ac:dyDescent="0.25">
      <c r="G31" s="10"/>
      <c r="H31" s="3"/>
    </row>
    <row r="32" spans="1:11" x14ac:dyDescent="0.25">
      <c r="A32" t="s">
        <v>102</v>
      </c>
      <c r="H32" s="10">
        <f>Sheet2!H6</f>
        <v>-94659.43</v>
      </c>
    </row>
    <row r="33" spans="1:8" ht="15.75" thickBot="1" x14ac:dyDescent="0.3">
      <c r="A33" t="s">
        <v>178</v>
      </c>
      <c r="G33" s="10"/>
      <c r="H33" s="16">
        <f>SUM(H26:H32)</f>
        <v>124121.52000000002</v>
      </c>
    </row>
    <row r="34" spans="1:8" ht="15.75" thickTop="1" x14ac:dyDescent="0.25">
      <c r="G34" s="1"/>
    </row>
    <row r="37" spans="1:8" x14ac:dyDescent="0.25">
      <c r="A37" t="s">
        <v>6</v>
      </c>
      <c r="D37" t="s">
        <v>7</v>
      </c>
    </row>
    <row r="39" spans="1:8" x14ac:dyDescent="0.25">
      <c r="A39" t="s">
        <v>6</v>
      </c>
      <c r="D39" t="s">
        <v>8</v>
      </c>
    </row>
    <row r="41" spans="1:8" x14ac:dyDescent="0.25">
      <c r="A41" t="s">
        <v>9</v>
      </c>
      <c r="B41">
        <v>2021</v>
      </c>
      <c r="C41" s="1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9"/>
  <sheetViews>
    <sheetView tabSelected="1" workbookViewId="0">
      <selection activeCell="H21" sqref="H21"/>
    </sheetView>
  </sheetViews>
  <sheetFormatPr defaultRowHeight="15" x14ac:dyDescent="0.25"/>
  <cols>
    <col min="1" max="1" width="10.140625" customWidth="1"/>
    <col min="6" max="6" width="10.85546875" bestFit="1" customWidth="1"/>
    <col min="8" max="8" width="11" customWidth="1"/>
    <col min="10" max="10" width="9.5703125" bestFit="1" customWidth="1"/>
  </cols>
  <sheetData>
    <row r="1" spans="1:11" ht="18.75" x14ac:dyDescent="0.3">
      <c r="A1" s="22" t="s">
        <v>0</v>
      </c>
      <c r="B1" s="22"/>
      <c r="C1" s="22"/>
      <c r="D1" s="25"/>
      <c r="E1" s="25"/>
      <c r="F1" s="25"/>
      <c r="G1" s="25"/>
      <c r="H1" s="25"/>
    </row>
    <row r="2" spans="1:11" x14ac:dyDescent="0.25">
      <c r="A2" s="27" t="s">
        <v>180</v>
      </c>
      <c r="B2" s="27"/>
      <c r="C2" s="27"/>
      <c r="D2" s="27"/>
      <c r="E2" s="27"/>
      <c r="F2" s="27"/>
      <c r="G2" s="27"/>
      <c r="H2" s="27"/>
    </row>
    <row r="3" spans="1:11" ht="15.75" x14ac:dyDescent="0.25">
      <c r="A3" s="6" t="s">
        <v>167</v>
      </c>
      <c r="B3" s="6" t="s">
        <v>23</v>
      </c>
      <c r="C3" s="6"/>
      <c r="D3" s="5"/>
      <c r="E3" s="5"/>
      <c r="F3" s="5"/>
      <c r="G3" s="5"/>
      <c r="H3" s="6" t="s">
        <v>181</v>
      </c>
    </row>
    <row r="4" spans="1:11" x14ac:dyDescent="0.25">
      <c r="A4" s="10">
        <v>93500</v>
      </c>
      <c r="B4" t="s">
        <v>24</v>
      </c>
      <c r="H4" s="10">
        <v>93500</v>
      </c>
    </row>
    <row r="5" spans="1:11" x14ac:dyDescent="0.25">
      <c r="A5" s="10">
        <v>65</v>
      </c>
      <c r="B5" t="s">
        <v>25</v>
      </c>
      <c r="H5" s="10">
        <v>65</v>
      </c>
    </row>
    <row r="6" spans="1:11" x14ac:dyDescent="0.25">
      <c r="A6" s="10">
        <v>490</v>
      </c>
      <c r="B6" t="s">
        <v>26</v>
      </c>
      <c r="H6" s="10">
        <v>500</v>
      </c>
    </row>
    <row r="7" spans="1:11" x14ac:dyDescent="0.25">
      <c r="A7" s="10">
        <v>394.06</v>
      </c>
      <c r="B7" t="s">
        <v>27</v>
      </c>
      <c r="H7" s="10">
        <v>105.23</v>
      </c>
      <c r="I7" s="3"/>
      <c r="J7" s="3"/>
    </row>
    <row r="8" spans="1:11" x14ac:dyDescent="0.25">
      <c r="A8" s="10">
        <v>466.32</v>
      </c>
      <c r="B8" t="s">
        <v>28</v>
      </c>
      <c r="H8" s="10">
        <v>125</v>
      </c>
    </row>
    <row r="9" spans="1:11" x14ac:dyDescent="0.25">
      <c r="A9" s="10">
        <v>1000</v>
      </c>
      <c r="B9" t="s">
        <v>163</v>
      </c>
      <c r="H9" s="10">
        <v>8680</v>
      </c>
    </row>
    <row r="10" spans="1:11" x14ac:dyDescent="0.25">
      <c r="A10" s="10">
        <v>6194.94</v>
      </c>
      <c r="B10" t="s">
        <v>121</v>
      </c>
      <c r="H10" s="10">
        <v>2081.5</v>
      </c>
    </row>
    <row r="11" spans="1:11" x14ac:dyDescent="0.25">
      <c r="A11" s="10">
        <v>5075.72</v>
      </c>
      <c r="B11" t="s">
        <v>164</v>
      </c>
      <c r="H11" s="10">
        <v>5413.25</v>
      </c>
    </row>
    <row r="12" spans="1:11" x14ac:dyDescent="0.25">
      <c r="A12" s="10">
        <v>279</v>
      </c>
      <c r="B12" t="s">
        <v>125</v>
      </c>
      <c r="H12" s="10">
        <v>0</v>
      </c>
    </row>
    <row r="13" spans="1:11" x14ac:dyDescent="0.25">
      <c r="A13" s="10">
        <v>700</v>
      </c>
      <c r="B13" t="s">
        <v>143</v>
      </c>
      <c r="H13" s="10">
        <v>1050</v>
      </c>
      <c r="I13" s="3"/>
      <c r="J13" s="3"/>
      <c r="K13" s="3"/>
    </row>
    <row r="14" spans="1:11" x14ac:dyDescent="0.25">
      <c r="A14" s="10">
        <v>0</v>
      </c>
      <c r="B14" t="s">
        <v>206</v>
      </c>
      <c r="H14" s="10">
        <v>707.46</v>
      </c>
      <c r="I14" s="3"/>
      <c r="J14" s="3"/>
      <c r="K14" s="3"/>
    </row>
    <row r="15" spans="1:11" x14ac:dyDescent="0.25">
      <c r="A15" s="10">
        <v>0</v>
      </c>
      <c r="B15" t="s">
        <v>117</v>
      </c>
      <c r="H15" s="10">
        <v>0</v>
      </c>
    </row>
    <row r="16" spans="1:11" x14ac:dyDescent="0.25">
      <c r="A16" s="10">
        <v>0</v>
      </c>
      <c r="B16" t="s">
        <v>122</v>
      </c>
      <c r="H16" s="10">
        <v>0</v>
      </c>
    </row>
    <row r="17" spans="1:11" x14ac:dyDescent="0.25">
      <c r="A17" s="10">
        <v>4913</v>
      </c>
      <c r="B17" t="s">
        <v>213</v>
      </c>
      <c r="H17" s="10">
        <v>7675</v>
      </c>
      <c r="I17" s="3"/>
      <c r="J17" s="3"/>
      <c r="K17" s="3"/>
    </row>
    <row r="18" spans="1:11" ht="15.75" thickBot="1" x14ac:dyDescent="0.3">
      <c r="A18" s="16">
        <f>SUM(A4:A17)</f>
        <v>113078.04000000001</v>
      </c>
      <c r="B18" t="s">
        <v>29</v>
      </c>
      <c r="H18" s="16">
        <f>SUM(H4:H17)</f>
        <v>119902.44</v>
      </c>
    </row>
    <row r="19" spans="1:11" ht="15.75" thickTop="1" x14ac:dyDescent="0.25">
      <c r="A19" s="4"/>
      <c r="H19" s="4"/>
    </row>
    <row r="20" spans="1:11" ht="15.75" x14ac:dyDescent="0.25">
      <c r="A20" s="1"/>
      <c r="B20" s="6" t="s">
        <v>30</v>
      </c>
      <c r="C20" s="5"/>
      <c r="H20" s="1"/>
    </row>
    <row r="21" spans="1:11" x14ac:dyDescent="0.25">
      <c r="A21" s="52">
        <v>42384.9</v>
      </c>
      <c r="B21" t="s">
        <v>211</v>
      </c>
      <c r="H21" s="52">
        <v>43054.52</v>
      </c>
      <c r="J21" s="48"/>
    </row>
    <row r="22" spans="1:11" x14ac:dyDescent="0.25">
      <c r="A22" s="52">
        <v>13682.72</v>
      </c>
      <c r="B22" t="s">
        <v>171</v>
      </c>
      <c r="H22" s="52">
        <v>23577.32</v>
      </c>
      <c r="I22" s="3"/>
    </row>
    <row r="23" spans="1:11" x14ac:dyDescent="0.25">
      <c r="A23" s="52">
        <v>14884.74</v>
      </c>
      <c r="B23" t="s">
        <v>146</v>
      </c>
      <c r="H23" s="52">
        <v>15345.69</v>
      </c>
      <c r="I23" s="3"/>
      <c r="J23" s="3"/>
    </row>
    <row r="24" spans="1:11" x14ac:dyDescent="0.25">
      <c r="A24" s="10">
        <v>2686.43</v>
      </c>
      <c r="B24" t="s">
        <v>127</v>
      </c>
      <c r="H24" s="10">
        <v>1709.2</v>
      </c>
    </row>
    <row r="25" spans="1:11" x14ac:dyDescent="0.25">
      <c r="A25" s="11">
        <v>6802.81</v>
      </c>
      <c r="B25" t="s">
        <v>173</v>
      </c>
      <c r="H25" s="11">
        <v>1446.56</v>
      </c>
    </row>
    <row r="26" spans="1:11" x14ac:dyDescent="0.25">
      <c r="A26" s="52">
        <v>4439.8</v>
      </c>
      <c r="B26" t="s">
        <v>172</v>
      </c>
      <c r="H26" s="52">
        <v>4961.3999999999996</v>
      </c>
      <c r="I26" s="3"/>
      <c r="J26" s="3"/>
    </row>
    <row r="27" spans="1:11" x14ac:dyDescent="0.25">
      <c r="A27" s="52">
        <v>5267.63</v>
      </c>
      <c r="B27" t="s">
        <v>155</v>
      </c>
      <c r="H27" s="52">
        <v>4564.74</v>
      </c>
      <c r="I27" s="3"/>
      <c r="J27" s="3"/>
    </row>
    <row r="28" spans="1:11" ht="15.75" thickBot="1" x14ac:dyDescent="0.3">
      <c r="A28" s="16">
        <f>SUM(A21:A27)</f>
        <v>90149.03</v>
      </c>
      <c r="B28" t="s">
        <v>31</v>
      </c>
      <c r="H28" s="16">
        <f>SUM(H21:H27)</f>
        <v>94659.43</v>
      </c>
      <c r="J28" s="48"/>
    </row>
    <row r="29" spans="1:11" ht="15.75" thickTop="1" x14ac:dyDescent="0.25">
      <c r="H29" s="3"/>
    </row>
    <row r="31" spans="1:11" x14ac:dyDescent="0.25">
      <c r="A31" s="5" t="s">
        <v>128</v>
      </c>
      <c r="B31" s="5"/>
    </row>
    <row r="32" spans="1:11" x14ac:dyDescent="0.25">
      <c r="B32" t="s">
        <v>182</v>
      </c>
      <c r="F32" s="10">
        <f>Sheet2!H4</f>
        <v>98878.51</v>
      </c>
    </row>
    <row r="33" spans="1:6" x14ac:dyDescent="0.25">
      <c r="B33" t="s">
        <v>129</v>
      </c>
      <c r="F33" s="9">
        <f>Sheet2!H5</f>
        <v>119902.44</v>
      </c>
    </row>
    <row r="34" spans="1:6" x14ac:dyDescent="0.25">
      <c r="F34" s="10">
        <f>SUM(F32:F33)</f>
        <v>218780.95</v>
      </c>
    </row>
    <row r="35" spans="1:6" x14ac:dyDescent="0.25">
      <c r="B35" t="s">
        <v>130</v>
      </c>
      <c r="F35" s="9">
        <f>Sheet2!H6</f>
        <v>-94659.43</v>
      </c>
    </row>
    <row r="36" spans="1:6" ht="15.75" thickBot="1" x14ac:dyDescent="0.3">
      <c r="F36" s="16">
        <f>SUM(F34:F35)</f>
        <v>124121.52000000002</v>
      </c>
    </row>
    <row r="37" spans="1:6" ht="15.75" thickTop="1" x14ac:dyDescent="0.25">
      <c r="A37" s="5" t="s">
        <v>131</v>
      </c>
      <c r="B37" s="5"/>
      <c r="F37" s="3"/>
    </row>
    <row r="38" spans="1:6" x14ac:dyDescent="0.25">
      <c r="B38" t="s">
        <v>132</v>
      </c>
      <c r="F38" s="10">
        <v>101899.28</v>
      </c>
    </row>
    <row r="39" spans="1:6" x14ac:dyDescent="0.25">
      <c r="B39" t="s">
        <v>154</v>
      </c>
      <c r="F39" s="10">
        <v>20514.78</v>
      </c>
    </row>
    <row r="40" spans="1:6" x14ac:dyDescent="0.25">
      <c r="B40" t="s">
        <v>133</v>
      </c>
      <c r="F40" s="10">
        <v>0</v>
      </c>
    </row>
    <row r="41" spans="1:6" x14ac:dyDescent="0.25">
      <c r="B41" t="s">
        <v>183</v>
      </c>
      <c r="F41" s="10">
        <v>707.46</v>
      </c>
    </row>
    <row r="42" spans="1:6" x14ac:dyDescent="0.25">
      <c r="B42" t="s">
        <v>174</v>
      </c>
      <c r="F42" s="9">
        <v>1000</v>
      </c>
    </row>
    <row r="43" spans="1:6" ht="15.75" thickBot="1" x14ac:dyDescent="0.3">
      <c r="F43" s="16">
        <f>SUM(F38:F42)</f>
        <v>124121.52</v>
      </c>
    </row>
    <row r="44" spans="1:6" ht="15.75" thickTop="1" x14ac:dyDescent="0.25"/>
    <row r="45" spans="1:6" x14ac:dyDescent="0.25">
      <c r="A45" t="s">
        <v>134</v>
      </c>
    </row>
    <row r="47" spans="1:6" x14ac:dyDescent="0.25">
      <c r="A47" t="s">
        <v>135</v>
      </c>
    </row>
    <row r="49" spans="1:1" x14ac:dyDescent="0.25">
      <c r="A49" t="s">
        <v>179</v>
      </c>
    </row>
  </sheetData>
  <pageMargins left="0.7" right="0.7" top="0.75" bottom="0.75" header="0.3" footer="0.3"/>
  <pageSetup paperSize="9" orientation="portrait" r:id="rId1"/>
  <ignoredErrors>
    <ignoredError sqref="F3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4"/>
  <sheetViews>
    <sheetView topLeftCell="A77" workbookViewId="0">
      <selection activeCell="I87" sqref="I87:I90"/>
    </sheetView>
  </sheetViews>
  <sheetFormatPr defaultRowHeight="15" x14ac:dyDescent="0.25"/>
  <cols>
    <col min="1" max="1" width="10.5703125" customWidth="1"/>
    <col min="4" max="4" width="7.85546875" customWidth="1"/>
    <col min="6" max="6" width="10.85546875" customWidth="1"/>
    <col min="7" max="7" width="16.85546875" customWidth="1"/>
    <col min="8" max="8" width="11.42578125" customWidth="1"/>
  </cols>
  <sheetData>
    <row r="1" spans="1:8" ht="18.75" x14ac:dyDescent="0.3">
      <c r="A1" s="22" t="s">
        <v>0</v>
      </c>
      <c r="B1" s="22"/>
      <c r="C1" s="22"/>
      <c r="D1" s="22"/>
      <c r="E1" s="23"/>
      <c r="F1" s="23"/>
      <c r="G1" s="23"/>
      <c r="H1" s="24"/>
    </row>
    <row r="2" spans="1:8" x14ac:dyDescent="0.25">
      <c r="A2" s="23"/>
      <c r="B2" s="23"/>
      <c r="C2" s="23"/>
      <c r="D2" s="23"/>
      <c r="E2" s="23"/>
      <c r="F2" s="23"/>
      <c r="G2" s="23"/>
      <c r="H2" s="24"/>
    </row>
    <row r="3" spans="1:8" ht="18.75" x14ac:dyDescent="0.3">
      <c r="A3" s="19" t="s">
        <v>184</v>
      </c>
      <c r="B3" s="26"/>
      <c r="C3" s="26"/>
      <c r="D3" s="26"/>
      <c r="E3" s="27"/>
      <c r="F3" s="27"/>
      <c r="G3" s="27"/>
      <c r="H3" s="28"/>
    </row>
    <row r="4" spans="1:8" ht="15.75" x14ac:dyDescent="0.25">
      <c r="A4" s="29" t="s">
        <v>32</v>
      </c>
      <c r="B4" s="29"/>
      <c r="C4" s="26"/>
      <c r="D4" s="26"/>
      <c r="E4" s="27"/>
      <c r="F4" s="27"/>
      <c r="G4" s="27"/>
      <c r="H4" s="28"/>
    </row>
    <row r="5" spans="1:8" ht="15.75" x14ac:dyDescent="0.25">
      <c r="A5" s="29"/>
      <c r="B5" s="29"/>
      <c r="C5" s="26"/>
      <c r="D5" s="26"/>
      <c r="E5" s="27"/>
      <c r="F5" s="27"/>
      <c r="G5" s="27"/>
      <c r="H5" s="28"/>
    </row>
    <row r="6" spans="1:8" x14ac:dyDescent="0.25">
      <c r="A6" s="11" t="s">
        <v>199</v>
      </c>
      <c r="B6" s="11"/>
      <c r="C6" s="11"/>
      <c r="D6" s="11"/>
      <c r="E6" s="11"/>
      <c r="F6" s="11"/>
      <c r="G6" s="11"/>
      <c r="H6" s="10"/>
    </row>
    <row r="7" spans="1:8" x14ac:dyDescent="0.25">
      <c r="A7" s="11" t="s">
        <v>202</v>
      </c>
      <c r="B7" s="11"/>
      <c r="C7" s="11"/>
      <c r="D7" s="11"/>
      <c r="E7" s="11"/>
      <c r="F7" s="11"/>
      <c r="G7" s="11"/>
      <c r="H7" s="10"/>
    </row>
    <row r="8" spans="1:8" x14ac:dyDescent="0.25">
      <c r="A8" s="11" t="s">
        <v>203</v>
      </c>
      <c r="B8" s="11"/>
      <c r="C8" s="11"/>
      <c r="D8" s="11"/>
      <c r="E8" s="11"/>
      <c r="F8" s="11"/>
      <c r="G8" s="11"/>
      <c r="H8" s="10"/>
    </row>
    <row r="9" spans="1:8" x14ac:dyDescent="0.25">
      <c r="A9" s="11"/>
      <c r="B9" s="11"/>
      <c r="C9" s="11"/>
      <c r="D9" s="11"/>
      <c r="E9" s="11"/>
      <c r="F9" s="11"/>
      <c r="G9" s="11"/>
      <c r="H9" s="10"/>
    </row>
    <row r="10" spans="1:8" x14ac:dyDescent="0.25">
      <c r="A10" s="54" t="s">
        <v>200</v>
      </c>
      <c r="B10" s="54"/>
      <c r="C10" s="54"/>
      <c r="D10" s="54"/>
      <c r="E10" s="54"/>
      <c r="F10" s="54"/>
      <c r="G10" s="54"/>
      <c r="H10" s="10"/>
    </row>
    <row r="11" spans="1:8" x14ac:dyDescent="0.25">
      <c r="A11" s="12" t="s">
        <v>148</v>
      </c>
      <c r="B11" s="12"/>
      <c r="C11" s="12"/>
      <c r="D11" s="12"/>
      <c r="E11" s="12"/>
      <c r="F11" s="12"/>
      <c r="G11" s="12"/>
      <c r="H11" s="1"/>
    </row>
    <row r="12" spans="1:8" x14ac:dyDescent="0.25">
      <c r="A12" s="12" t="s">
        <v>185</v>
      </c>
      <c r="B12" s="12"/>
      <c r="C12" s="12"/>
      <c r="D12" s="12"/>
      <c r="E12" s="12"/>
      <c r="F12" s="12"/>
      <c r="G12" s="12"/>
      <c r="H12" s="1"/>
    </row>
    <row r="13" spans="1:8" x14ac:dyDescent="0.25">
      <c r="H13" s="1"/>
    </row>
    <row r="14" spans="1:8" x14ac:dyDescent="0.25">
      <c r="A14" t="s">
        <v>33</v>
      </c>
      <c r="H14" s="1"/>
    </row>
    <row r="15" spans="1:8" x14ac:dyDescent="0.25">
      <c r="A15" s="18" t="s">
        <v>34</v>
      </c>
      <c r="B15" s="18"/>
      <c r="C15" s="18"/>
      <c r="H15" s="1"/>
    </row>
    <row r="16" spans="1:8" x14ac:dyDescent="0.25">
      <c r="A16" t="s">
        <v>35</v>
      </c>
      <c r="H16" s="1">
        <v>1</v>
      </c>
    </row>
    <row r="17" spans="1:8" x14ac:dyDescent="0.25">
      <c r="A17" t="s">
        <v>36</v>
      </c>
      <c r="H17" s="1">
        <v>1</v>
      </c>
    </row>
    <row r="18" spans="1:8" x14ac:dyDescent="0.25">
      <c r="A18" t="s">
        <v>37</v>
      </c>
      <c r="H18" s="1">
        <v>1</v>
      </c>
    </row>
    <row r="19" spans="1:8" x14ac:dyDescent="0.25">
      <c r="H19" s="1"/>
    </row>
    <row r="20" spans="1:8" x14ac:dyDescent="0.25">
      <c r="A20" s="18" t="s">
        <v>38</v>
      </c>
      <c r="B20" s="18"/>
      <c r="C20" s="18"/>
      <c r="D20" s="18"/>
      <c r="E20" s="18"/>
      <c r="H20" s="1"/>
    </row>
    <row r="21" spans="1:8" x14ac:dyDescent="0.25">
      <c r="A21" t="s">
        <v>39</v>
      </c>
      <c r="H21" s="1">
        <v>1</v>
      </c>
    </row>
    <row r="22" spans="1:8" x14ac:dyDescent="0.25">
      <c r="A22" t="s">
        <v>40</v>
      </c>
      <c r="H22" s="1">
        <v>1</v>
      </c>
    </row>
    <row r="23" spans="1:8" x14ac:dyDescent="0.25">
      <c r="A23" t="s">
        <v>41</v>
      </c>
      <c r="H23" s="1">
        <v>1</v>
      </c>
    </row>
    <row r="24" spans="1:8" x14ac:dyDescent="0.25">
      <c r="H24" s="1"/>
    </row>
    <row r="25" spans="1:8" x14ac:dyDescent="0.25">
      <c r="A25" s="18" t="s">
        <v>137</v>
      </c>
      <c r="B25" s="18"/>
      <c r="H25" s="1"/>
    </row>
    <row r="26" spans="1:8" x14ac:dyDescent="0.25">
      <c r="A26" t="s">
        <v>136</v>
      </c>
      <c r="H26" s="1">
        <v>35000</v>
      </c>
    </row>
    <row r="27" spans="1:8" x14ac:dyDescent="0.25">
      <c r="H27" s="1"/>
    </row>
    <row r="28" spans="1:8" x14ac:dyDescent="0.25">
      <c r="A28" s="18" t="s">
        <v>42</v>
      </c>
      <c r="B28" s="18"/>
      <c r="C28" s="18"/>
      <c r="D28" s="18"/>
      <c r="E28" s="18"/>
      <c r="H28" s="1"/>
    </row>
    <row r="29" spans="1:8" x14ac:dyDescent="0.25">
      <c r="A29" t="s">
        <v>43</v>
      </c>
      <c r="H29" s="1">
        <v>84086.23</v>
      </c>
    </row>
    <row r="30" spans="1:8" x14ac:dyDescent="0.25">
      <c r="A30" t="s">
        <v>44</v>
      </c>
      <c r="H30" s="1">
        <v>5005.2700000000004</v>
      </c>
    </row>
    <row r="31" spans="1:8" x14ac:dyDescent="0.25">
      <c r="A31" t="s">
        <v>45</v>
      </c>
      <c r="H31" s="1">
        <v>4200</v>
      </c>
    </row>
    <row r="32" spans="1:8" x14ac:dyDescent="0.25">
      <c r="A32" t="s">
        <v>46</v>
      </c>
      <c r="H32" s="1">
        <v>3150</v>
      </c>
    </row>
    <row r="33" spans="1:8" x14ac:dyDescent="0.25">
      <c r="A33" t="s">
        <v>47</v>
      </c>
      <c r="H33" s="1">
        <v>1365</v>
      </c>
    </row>
    <row r="34" spans="1:8" x14ac:dyDescent="0.25">
      <c r="A34" t="s">
        <v>48</v>
      </c>
      <c r="H34" s="1">
        <v>1890</v>
      </c>
    </row>
    <row r="35" spans="1:8" x14ac:dyDescent="0.25">
      <c r="A35" t="s">
        <v>49</v>
      </c>
      <c r="H35" s="1">
        <v>1750</v>
      </c>
    </row>
    <row r="36" spans="1:8" x14ac:dyDescent="0.25">
      <c r="A36" t="s">
        <v>50</v>
      </c>
      <c r="H36" s="1">
        <v>378</v>
      </c>
    </row>
    <row r="37" spans="1:8" x14ac:dyDescent="0.25">
      <c r="A37" t="s">
        <v>51</v>
      </c>
      <c r="H37" s="1">
        <v>449.82</v>
      </c>
    </row>
    <row r="38" spans="1:8" x14ac:dyDescent="0.25">
      <c r="A38" t="s">
        <v>105</v>
      </c>
      <c r="H38" s="1">
        <v>5670</v>
      </c>
    </row>
    <row r="39" spans="1:8" x14ac:dyDescent="0.25">
      <c r="H39" s="1"/>
    </row>
    <row r="40" spans="1:8" x14ac:dyDescent="0.25">
      <c r="A40" t="s">
        <v>201</v>
      </c>
      <c r="H40" s="50">
        <v>5000</v>
      </c>
    </row>
    <row r="41" spans="1:8" x14ac:dyDescent="0.25">
      <c r="H41" s="1"/>
    </row>
    <row r="42" spans="1:8" x14ac:dyDescent="0.25">
      <c r="A42" s="18" t="s">
        <v>52</v>
      </c>
      <c r="B42" s="18"/>
      <c r="C42" s="18"/>
      <c r="D42" s="18"/>
      <c r="E42" s="18"/>
      <c r="F42" s="18"/>
      <c r="H42" s="1"/>
    </row>
    <row r="43" spans="1:8" x14ac:dyDescent="0.25">
      <c r="A43" t="s">
        <v>53</v>
      </c>
      <c r="H43" s="1">
        <v>4846.7299999999996</v>
      </c>
    </row>
    <row r="44" spans="1:8" x14ac:dyDescent="0.25">
      <c r="H44" s="1"/>
    </row>
    <row r="45" spans="1:8" x14ac:dyDescent="0.25">
      <c r="A45" s="18" t="s">
        <v>54</v>
      </c>
      <c r="B45" s="18"/>
      <c r="C45" s="18"/>
      <c r="D45" s="18"/>
      <c r="H45" s="1"/>
    </row>
    <row r="46" spans="1:8" x14ac:dyDescent="0.25">
      <c r="A46" t="s">
        <v>100</v>
      </c>
      <c r="H46" s="1">
        <v>5342.15</v>
      </c>
    </row>
    <row r="47" spans="1:8" x14ac:dyDescent="0.25">
      <c r="A47" t="s">
        <v>55</v>
      </c>
      <c r="H47" s="1">
        <v>7145.36</v>
      </c>
    </row>
    <row r="48" spans="1:8" x14ac:dyDescent="0.25">
      <c r="A48" t="s">
        <v>111</v>
      </c>
      <c r="H48" s="1">
        <v>1800</v>
      </c>
    </row>
    <row r="49" spans="1:8" x14ac:dyDescent="0.25">
      <c r="A49" t="s">
        <v>56</v>
      </c>
      <c r="H49" s="1">
        <v>1989.7</v>
      </c>
    </row>
    <row r="50" spans="1:8" x14ac:dyDescent="0.25">
      <c r="A50" t="s">
        <v>110</v>
      </c>
      <c r="H50" s="1">
        <v>10401.93</v>
      </c>
    </row>
    <row r="51" spans="1:8" x14ac:dyDescent="0.25">
      <c r="A51" t="s">
        <v>57</v>
      </c>
      <c r="H51" s="1">
        <v>1527</v>
      </c>
    </row>
    <row r="52" spans="1:8" x14ac:dyDescent="0.25">
      <c r="A52" t="s">
        <v>98</v>
      </c>
      <c r="H52" s="1">
        <v>418.61</v>
      </c>
    </row>
    <row r="53" spans="1:8" x14ac:dyDescent="0.25">
      <c r="A53" t="s">
        <v>99</v>
      </c>
      <c r="H53" s="1">
        <v>450</v>
      </c>
    </row>
    <row r="54" spans="1:8" x14ac:dyDescent="0.25">
      <c r="A54" t="s">
        <v>58</v>
      </c>
      <c r="H54" s="1">
        <v>6006</v>
      </c>
    </row>
    <row r="55" spans="1:8" x14ac:dyDescent="0.25">
      <c r="A55" t="s">
        <v>59</v>
      </c>
      <c r="H55" s="1">
        <v>636.69000000000005</v>
      </c>
    </row>
    <row r="56" spans="1:8" x14ac:dyDescent="0.25">
      <c r="A56" t="s">
        <v>60</v>
      </c>
      <c r="H56" s="1">
        <v>801.37</v>
      </c>
    </row>
    <row r="57" spans="1:8" x14ac:dyDescent="0.25">
      <c r="A57" t="s">
        <v>61</v>
      </c>
      <c r="H57" s="1">
        <v>4254.74</v>
      </c>
    </row>
    <row r="58" spans="1:8" x14ac:dyDescent="0.25">
      <c r="A58" t="s">
        <v>62</v>
      </c>
      <c r="H58" s="1">
        <v>5478.36</v>
      </c>
    </row>
    <row r="59" spans="1:8" x14ac:dyDescent="0.25">
      <c r="A59" t="s">
        <v>63</v>
      </c>
      <c r="H59" s="1">
        <v>937.12</v>
      </c>
    </row>
    <row r="60" spans="1:8" x14ac:dyDescent="0.25">
      <c r="A60" t="s">
        <v>64</v>
      </c>
      <c r="H60" s="1">
        <v>150</v>
      </c>
    </row>
    <row r="61" spans="1:8" x14ac:dyDescent="0.25">
      <c r="A61" t="s">
        <v>65</v>
      </c>
      <c r="H61" s="1">
        <v>306.39999999999998</v>
      </c>
    </row>
    <row r="62" spans="1:8" x14ac:dyDescent="0.25">
      <c r="A62" t="s">
        <v>66</v>
      </c>
      <c r="H62" s="1">
        <v>2898.81</v>
      </c>
    </row>
    <row r="63" spans="1:8" x14ac:dyDescent="0.25">
      <c r="A63" t="s">
        <v>119</v>
      </c>
      <c r="H63" s="1">
        <v>747.8</v>
      </c>
    </row>
    <row r="64" spans="1:8" x14ac:dyDescent="0.25">
      <c r="H64" s="1" t="s">
        <v>106</v>
      </c>
    </row>
    <row r="65" spans="1:8" x14ac:dyDescent="0.25">
      <c r="A65" s="18" t="s">
        <v>67</v>
      </c>
      <c r="B65" s="18"/>
      <c r="C65" s="18"/>
      <c r="D65" s="18"/>
      <c r="H65" s="1"/>
    </row>
    <row r="66" spans="1:8" x14ac:dyDescent="0.25">
      <c r="A66" t="s">
        <v>138</v>
      </c>
      <c r="H66" s="1">
        <v>44654</v>
      </c>
    </row>
    <row r="67" spans="1:8" x14ac:dyDescent="0.25">
      <c r="A67" t="s">
        <v>68</v>
      </c>
      <c r="H67" s="1">
        <v>6615</v>
      </c>
    </row>
    <row r="68" spans="1:8" x14ac:dyDescent="0.25">
      <c r="A68" t="s">
        <v>69</v>
      </c>
      <c r="H68" s="1">
        <v>2756.25</v>
      </c>
    </row>
    <row r="69" spans="1:8" x14ac:dyDescent="0.25">
      <c r="A69" t="s">
        <v>70</v>
      </c>
      <c r="H69" s="1">
        <v>28000</v>
      </c>
    </row>
    <row r="70" spans="1:8" x14ac:dyDescent="0.25">
      <c r="A70" t="s">
        <v>71</v>
      </c>
      <c r="H70" s="1">
        <v>27587.9</v>
      </c>
    </row>
    <row r="71" spans="1:8" x14ac:dyDescent="0.25">
      <c r="A71" t="s">
        <v>72</v>
      </c>
      <c r="H71" s="1">
        <v>25069.94</v>
      </c>
    </row>
    <row r="72" spans="1:8" x14ac:dyDescent="0.25">
      <c r="A72" t="s">
        <v>118</v>
      </c>
      <c r="H72" s="1">
        <v>755</v>
      </c>
    </row>
    <row r="73" spans="1:8" x14ac:dyDescent="0.25">
      <c r="A73" t="s">
        <v>73</v>
      </c>
      <c r="H73" s="1">
        <v>23991.81</v>
      </c>
    </row>
    <row r="74" spans="1:8" x14ac:dyDescent="0.25">
      <c r="H74" s="1"/>
    </row>
    <row r="75" spans="1:8" x14ac:dyDescent="0.25">
      <c r="A75" s="18" t="s">
        <v>74</v>
      </c>
      <c r="B75" s="18"/>
      <c r="H75" s="1"/>
    </row>
    <row r="76" spans="1:8" x14ac:dyDescent="0.25">
      <c r="A76" t="s">
        <v>75</v>
      </c>
      <c r="H76" s="1">
        <v>400</v>
      </c>
    </row>
    <row r="77" spans="1:8" x14ac:dyDescent="0.25">
      <c r="A77" t="s">
        <v>168</v>
      </c>
      <c r="H77" s="1">
        <v>974</v>
      </c>
    </row>
    <row r="78" spans="1:8" x14ac:dyDescent="0.25">
      <c r="A78" t="s">
        <v>76</v>
      </c>
      <c r="H78" s="1">
        <v>3480.5</v>
      </c>
    </row>
    <row r="79" spans="1:8" x14ac:dyDescent="0.25">
      <c r="A79" t="s">
        <v>162</v>
      </c>
      <c r="H79" s="10">
        <v>2628.3</v>
      </c>
    </row>
    <row r="80" spans="1:8" x14ac:dyDescent="0.25">
      <c r="A80" t="s">
        <v>169</v>
      </c>
      <c r="H80" s="1">
        <v>316.66000000000003</v>
      </c>
    </row>
    <row r="81" spans="1:8" ht="15.75" thickBot="1" x14ac:dyDescent="0.3">
      <c r="A81" s="5" t="s">
        <v>107</v>
      </c>
      <c r="H81" s="2">
        <f>SUM(H16:H80)</f>
        <v>371318.44999999995</v>
      </c>
    </row>
    <row r="82" spans="1:8" ht="15.75" thickTop="1" x14ac:dyDescent="0.25">
      <c r="H82" s="1"/>
    </row>
    <row r="83" spans="1:8" ht="15.75" x14ac:dyDescent="0.25">
      <c r="A83" s="6" t="s">
        <v>77</v>
      </c>
      <c r="H83" s="1"/>
    </row>
    <row r="84" spans="1:8" x14ac:dyDescent="0.25">
      <c r="A84" t="s">
        <v>150</v>
      </c>
      <c r="H84" s="1"/>
    </row>
    <row r="85" spans="1:8" x14ac:dyDescent="0.25">
      <c r="A85" t="s">
        <v>149</v>
      </c>
      <c r="H85" s="1"/>
    </row>
    <row r="86" spans="1:8" x14ac:dyDescent="0.25">
      <c r="H86" s="1"/>
    </row>
    <row r="87" spans="1:8" ht="15.75" x14ac:dyDescent="0.25">
      <c r="A87" s="6" t="s">
        <v>78</v>
      </c>
    </row>
    <row r="88" spans="1:8" x14ac:dyDescent="0.25">
      <c r="A88" t="s">
        <v>79</v>
      </c>
      <c r="H88" s="1"/>
    </row>
    <row r="89" spans="1:8" x14ac:dyDescent="0.25">
      <c r="A89" t="s">
        <v>80</v>
      </c>
      <c r="C89" t="s">
        <v>81</v>
      </c>
      <c r="H89" s="1"/>
    </row>
    <row r="90" spans="1:8" x14ac:dyDescent="0.25">
      <c r="A90" t="s">
        <v>82</v>
      </c>
      <c r="C90" t="s">
        <v>120</v>
      </c>
      <c r="H90" s="1"/>
    </row>
    <row r="91" spans="1:8" x14ac:dyDescent="0.25">
      <c r="A91" t="s">
        <v>83</v>
      </c>
      <c r="C91" t="s">
        <v>84</v>
      </c>
      <c r="H91" s="1"/>
    </row>
    <row r="92" spans="1:8" x14ac:dyDescent="0.25">
      <c r="H92" s="1"/>
    </row>
    <row r="93" spans="1:8" x14ac:dyDescent="0.25">
      <c r="A93" t="s">
        <v>80</v>
      </c>
      <c r="C93" t="s">
        <v>151</v>
      </c>
      <c r="H93" s="1"/>
    </row>
    <row r="94" spans="1:8" x14ac:dyDescent="0.25">
      <c r="A94" t="s">
        <v>82</v>
      </c>
      <c r="C94" t="s">
        <v>153</v>
      </c>
      <c r="H94" s="1"/>
    </row>
    <row r="95" spans="1:8" x14ac:dyDescent="0.25">
      <c r="A95" t="s">
        <v>83</v>
      </c>
      <c r="C95" t="s">
        <v>152</v>
      </c>
      <c r="H95" s="1"/>
    </row>
    <row r="96" spans="1:8" x14ac:dyDescent="0.25">
      <c r="H96" s="1"/>
    </row>
    <row r="97" spans="1:11" x14ac:dyDescent="0.25">
      <c r="A97" t="s">
        <v>157</v>
      </c>
      <c r="H97" s="1"/>
    </row>
    <row r="98" spans="1:11" x14ac:dyDescent="0.25">
      <c r="A98" t="s">
        <v>156</v>
      </c>
      <c r="H98" s="1"/>
    </row>
    <row r="99" spans="1:11" ht="15.75" x14ac:dyDescent="0.25">
      <c r="A99" s="6"/>
      <c r="H99" s="1"/>
    </row>
    <row r="100" spans="1:11" x14ac:dyDescent="0.25">
      <c r="A100" s="5" t="s">
        <v>123</v>
      </c>
      <c r="B100" s="5"/>
      <c r="C100" s="5"/>
      <c r="D100" s="5"/>
      <c r="E100" s="5"/>
      <c r="H100" s="1"/>
    </row>
    <row r="101" spans="1:11" x14ac:dyDescent="0.25">
      <c r="A101" t="s">
        <v>126</v>
      </c>
      <c r="B101" s="3"/>
      <c r="H101" s="1"/>
      <c r="J101" s="1"/>
    </row>
    <row r="102" spans="1:11" x14ac:dyDescent="0.25">
      <c r="B102" s="3"/>
      <c r="H102" s="1"/>
      <c r="J102" s="1"/>
    </row>
    <row r="103" spans="1:11" x14ac:dyDescent="0.25">
      <c r="A103" t="s">
        <v>124</v>
      </c>
      <c r="E103" t="s">
        <v>204</v>
      </c>
      <c r="H103" s="10">
        <v>1122.8</v>
      </c>
      <c r="J103" s="1"/>
    </row>
    <row r="104" spans="1:11" x14ac:dyDescent="0.25">
      <c r="A104" t="s">
        <v>124</v>
      </c>
      <c r="E104" t="s">
        <v>198</v>
      </c>
      <c r="H104" s="10">
        <v>68.5</v>
      </c>
      <c r="J104" s="1"/>
    </row>
    <row r="105" spans="1:11" x14ac:dyDescent="0.25">
      <c r="A105" t="s">
        <v>144</v>
      </c>
      <c r="E105" t="s">
        <v>161</v>
      </c>
      <c r="H105" s="17">
        <v>17.5</v>
      </c>
      <c r="J105" s="4"/>
    </row>
    <row r="106" spans="1:11" x14ac:dyDescent="0.25">
      <c r="A106" t="s">
        <v>205</v>
      </c>
      <c r="E106" t="s">
        <v>112</v>
      </c>
      <c r="H106" s="17">
        <v>500</v>
      </c>
      <c r="J106" s="1"/>
    </row>
    <row r="107" spans="1:11" ht="16.5" thickBot="1" x14ac:dyDescent="0.3">
      <c r="B107" s="6"/>
      <c r="H107" s="2">
        <f>SUM(H103:H106)</f>
        <v>1708.8</v>
      </c>
    </row>
    <row r="108" spans="1:11" ht="16.5" thickTop="1" x14ac:dyDescent="0.25">
      <c r="A108" s="6" t="s">
        <v>85</v>
      </c>
    </row>
    <row r="109" spans="1:11" x14ac:dyDescent="0.25">
      <c r="A109" t="s">
        <v>86</v>
      </c>
      <c r="H109" s="1"/>
    </row>
    <row r="110" spans="1:11" ht="15.75" x14ac:dyDescent="0.25">
      <c r="B110" s="6"/>
      <c r="C110" s="6"/>
      <c r="H110" s="1"/>
    </row>
    <row r="111" spans="1:11" s="11" customFormat="1" ht="15.75" x14ac:dyDescent="0.25">
      <c r="A111" s="6" t="s">
        <v>87</v>
      </c>
      <c r="B111"/>
      <c r="C111"/>
      <c r="D111"/>
      <c r="E111"/>
      <c r="F111"/>
      <c r="G111"/>
      <c r="H111" s="1"/>
    </row>
    <row r="112" spans="1:11" x14ac:dyDescent="0.25">
      <c r="A112" t="s">
        <v>186</v>
      </c>
      <c r="B112" s="11"/>
      <c r="C112" s="11"/>
      <c r="D112" s="11"/>
      <c r="F112" s="11"/>
      <c r="G112" s="11"/>
      <c r="H112" s="1"/>
      <c r="I112" s="3"/>
      <c r="J112" s="3"/>
      <c r="K112" s="3"/>
    </row>
    <row r="113" spans="1:8" x14ac:dyDescent="0.25">
      <c r="A113" s="14" t="s">
        <v>212</v>
      </c>
      <c r="E113" s="11"/>
      <c r="H113" s="10"/>
    </row>
    <row r="114" spans="1:8" ht="15.75" x14ac:dyDescent="0.25">
      <c r="A114" s="11" t="s">
        <v>187</v>
      </c>
      <c r="B114" s="6"/>
      <c r="C114" s="6"/>
      <c r="D114" s="6"/>
      <c r="E114" s="6"/>
      <c r="H114" s="1"/>
    </row>
    <row r="115" spans="1:8" ht="15.75" x14ac:dyDescent="0.25">
      <c r="A115" s="11" t="s">
        <v>188</v>
      </c>
      <c r="B115" s="6"/>
      <c r="C115" s="6"/>
      <c r="D115" s="6"/>
      <c r="E115" s="6"/>
      <c r="H115" s="1"/>
    </row>
    <row r="116" spans="1:8" ht="15.75" x14ac:dyDescent="0.25">
      <c r="A116" s="11"/>
      <c r="B116" s="6"/>
      <c r="C116" s="6"/>
      <c r="D116" s="6"/>
      <c r="E116" s="6"/>
      <c r="H116" s="1"/>
    </row>
    <row r="117" spans="1:8" ht="15.75" x14ac:dyDescent="0.25">
      <c r="A117" s="6" t="s">
        <v>88</v>
      </c>
      <c r="H117" s="1"/>
    </row>
    <row r="118" spans="1:8" s="6" customFormat="1" ht="15.75" x14ac:dyDescent="0.25">
      <c r="A118" t="s">
        <v>189</v>
      </c>
      <c r="B118"/>
      <c r="C118"/>
      <c r="D118"/>
      <c r="E118"/>
      <c r="F118"/>
      <c r="G118"/>
      <c r="H118" s="1"/>
    </row>
    <row r="119" spans="1:8" ht="15.75" x14ac:dyDescent="0.25">
      <c r="A119" t="s">
        <v>190</v>
      </c>
      <c r="H119" s="7"/>
    </row>
    <row r="120" spans="1:8" x14ac:dyDescent="0.25">
      <c r="H120" s="1"/>
    </row>
    <row r="121" spans="1:8" ht="15.75" x14ac:dyDescent="0.25">
      <c r="A121" s="6" t="s">
        <v>89</v>
      </c>
      <c r="H121" s="1"/>
    </row>
    <row r="122" spans="1:8" x14ac:dyDescent="0.25">
      <c r="A122" t="s">
        <v>109</v>
      </c>
      <c r="H122" s="1"/>
    </row>
    <row r="123" spans="1:8" x14ac:dyDescent="0.25">
      <c r="H123" s="1"/>
    </row>
    <row r="124" spans="1:8" ht="15.75" x14ac:dyDescent="0.25">
      <c r="A124" s="6" t="s">
        <v>90</v>
      </c>
      <c r="H124" s="1"/>
    </row>
    <row r="125" spans="1:8" x14ac:dyDescent="0.25">
      <c r="A125" t="s">
        <v>108</v>
      </c>
      <c r="H125" s="1"/>
    </row>
    <row r="126" spans="1:8" x14ac:dyDescent="0.25">
      <c r="H126" s="1"/>
    </row>
    <row r="127" spans="1:8" ht="15.75" x14ac:dyDescent="0.25">
      <c r="A127" s="6" t="s">
        <v>91</v>
      </c>
      <c r="H127" s="1"/>
    </row>
    <row r="128" spans="1:8" x14ac:dyDescent="0.25">
      <c r="A128" s="11" t="s">
        <v>195</v>
      </c>
      <c r="B128" s="11"/>
      <c r="C128" s="11"/>
      <c r="D128" s="11"/>
      <c r="E128" s="11"/>
      <c r="F128" s="11"/>
      <c r="G128" s="11"/>
      <c r="H128" s="1"/>
    </row>
    <row r="129" spans="1:8" x14ac:dyDescent="0.25">
      <c r="H129" s="1"/>
    </row>
    <row r="130" spans="1:8" ht="15.75" x14ac:dyDescent="0.25">
      <c r="A130" s="6" t="s">
        <v>92</v>
      </c>
      <c r="H130" s="1"/>
    </row>
    <row r="131" spans="1:8" x14ac:dyDescent="0.25">
      <c r="A131" t="s">
        <v>194</v>
      </c>
      <c r="H131" s="1"/>
    </row>
    <row r="132" spans="1:8" x14ac:dyDescent="0.25">
      <c r="A132" t="s">
        <v>145</v>
      </c>
      <c r="D132" t="s">
        <v>106</v>
      </c>
      <c r="H132" s="1"/>
    </row>
    <row r="133" spans="1:8" x14ac:dyDescent="0.25">
      <c r="H133" s="1"/>
    </row>
    <row r="134" spans="1:8" x14ac:dyDescent="0.25">
      <c r="A134" s="5" t="s">
        <v>93</v>
      </c>
      <c r="H134" s="1"/>
    </row>
    <row r="135" spans="1:8" x14ac:dyDescent="0.25">
      <c r="A135" t="s">
        <v>192</v>
      </c>
      <c r="H135" s="1"/>
    </row>
    <row r="136" spans="1:8" x14ac:dyDescent="0.25">
      <c r="A136" s="13" t="s">
        <v>94</v>
      </c>
      <c r="B136" s="13"/>
      <c r="C136" s="13"/>
      <c r="D136" s="13"/>
      <c r="H136" s="1"/>
    </row>
    <row r="137" spans="1:8" x14ac:dyDescent="0.25">
      <c r="A137" t="s">
        <v>95</v>
      </c>
      <c r="H137" s="1">
        <v>3720.45</v>
      </c>
    </row>
    <row r="138" spans="1:8" x14ac:dyDescent="0.25">
      <c r="A138" t="s">
        <v>191</v>
      </c>
      <c r="H138" s="52">
        <v>0</v>
      </c>
    </row>
    <row r="139" spans="1:8" x14ac:dyDescent="0.25">
      <c r="A139" t="s">
        <v>115</v>
      </c>
      <c r="H139" s="9">
        <v>-3720.45</v>
      </c>
    </row>
    <row r="140" spans="1:8" ht="15.75" thickBot="1" x14ac:dyDescent="0.3">
      <c r="A140" t="s">
        <v>96</v>
      </c>
      <c r="H140" s="16">
        <f>SUM(H137:H139)</f>
        <v>0</v>
      </c>
    </row>
    <row r="141" spans="1:8" ht="15.75" thickTop="1" x14ac:dyDescent="0.25"/>
    <row r="142" spans="1:8" x14ac:dyDescent="0.25">
      <c r="A142" t="s">
        <v>97</v>
      </c>
      <c r="D142" t="s">
        <v>7</v>
      </c>
    </row>
    <row r="143" spans="1:8" x14ac:dyDescent="0.25">
      <c r="A143" t="s">
        <v>97</v>
      </c>
      <c r="D143" t="s">
        <v>8</v>
      </c>
      <c r="H143" s="1"/>
    </row>
    <row r="144" spans="1:8" x14ac:dyDescent="0.25">
      <c r="A144" t="s">
        <v>193</v>
      </c>
    </row>
  </sheetData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1"/>
  <sheetViews>
    <sheetView topLeftCell="A3" workbookViewId="0">
      <selection activeCell="K17" sqref="K17"/>
    </sheetView>
  </sheetViews>
  <sheetFormatPr defaultRowHeight="15" x14ac:dyDescent="0.25"/>
  <sheetData>
    <row r="1" spans="1:10" ht="21" x14ac:dyDescent="0.35">
      <c r="A1" s="33" t="s">
        <v>0</v>
      </c>
      <c r="B1" s="33"/>
      <c r="C1" s="33"/>
      <c r="D1" s="33"/>
      <c r="E1" s="22"/>
      <c r="F1" s="23"/>
      <c r="G1" s="23"/>
      <c r="H1" s="23"/>
      <c r="I1" s="23"/>
    </row>
    <row r="2" spans="1:10" ht="18.75" x14ac:dyDescent="0.3">
      <c r="A2" s="22"/>
      <c r="B2" s="22"/>
      <c r="C2" s="22"/>
      <c r="D2" s="22"/>
      <c r="E2" s="22"/>
      <c r="F2" s="23"/>
      <c r="G2" s="23"/>
      <c r="H2" s="23"/>
      <c r="I2" s="23"/>
    </row>
    <row r="3" spans="1:10" ht="18.75" x14ac:dyDescent="0.3">
      <c r="A3" s="34" t="s">
        <v>196</v>
      </c>
      <c r="B3" s="34"/>
      <c r="C3" s="34"/>
      <c r="D3" s="34"/>
      <c r="E3" s="34"/>
      <c r="F3" s="35"/>
      <c r="G3" s="36"/>
      <c r="H3" s="36"/>
      <c r="I3" s="36"/>
    </row>
    <row r="4" spans="1:10" x14ac:dyDescent="0.25">
      <c r="A4" s="36"/>
      <c r="B4" s="36"/>
      <c r="C4" s="36"/>
      <c r="D4" s="36"/>
      <c r="E4" s="36"/>
      <c r="F4" s="36"/>
      <c r="G4" s="36"/>
      <c r="H4" s="36"/>
      <c r="I4" s="36"/>
    </row>
    <row r="5" spans="1:10" x14ac:dyDescent="0.25">
      <c r="A5" s="42"/>
      <c r="B5" s="43"/>
      <c r="C5" s="42"/>
      <c r="D5" s="39"/>
      <c r="E5" s="39"/>
      <c r="F5" s="39"/>
      <c r="G5" s="39"/>
      <c r="H5" s="44"/>
      <c r="I5" s="44"/>
    </row>
    <row r="6" spans="1:10" ht="15.75" x14ac:dyDescent="0.25">
      <c r="A6" s="37" t="s">
        <v>166</v>
      </c>
      <c r="B6" s="38"/>
      <c r="C6" s="38"/>
    </row>
    <row r="7" spans="1:10" x14ac:dyDescent="0.25">
      <c r="A7" s="39" t="s">
        <v>170</v>
      </c>
      <c r="B7" s="40"/>
      <c r="C7" s="41"/>
      <c r="D7" s="39"/>
      <c r="E7" s="39"/>
      <c r="F7" s="39"/>
      <c r="G7" s="39"/>
      <c r="H7" s="42"/>
      <c r="I7" s="42">
        <v>19578</v>
      </c>
    </row>
    <row r="8" spans="1:10" x14ac:dyDescent="0.25">
      <c r="A8" s="39" t="s">
        <v>197</v>
      </c>
      <c r="B8" s="40"/>
      <c r="C8" s="41"/>
      <c r="D8" s="39"/>
      <c r="E8" s="39"/>
      <c r="F8" s="39"/>
      <c r="G8" s="39"/>
      <c r="H8" s="42"/>
      <c r="I8" s="53">
        <v>26402</v>
      </c>
      <c r="J8" s="3"/>
    </row>
    <row r="9" spans="1:10" ht="15.75" thickBot="1" x14ac:dyDescent="0.3">
      <c r="A9" s="42" t="s">
        <v>158</v>
      </c>
      <c r="B9" s="43" t="s">
        <v>216</v>
      </c>
      <c r="C9" s="42"/>
      <c r="D9" s="42"/>
      <c r="E9" s="39"/>
      <c r="F9" s="39"/>
      <c r="G9" s="39"/>
      <c r="H9" s="44"/>
      <c r="I9" s="45">
        <f>I8-I7</f>
        <v>6824</v>
      </c>
    </row>
    <row r="10" spans="1:10" ht="15.75" thickTop="1" x14ac:dyDescent="0.25">
      <c r="A10" s="42"/>
      <c r="B10" s="43"/>
      <c r="C10" s="42"/>
      <c r="D10" s="42"/>
      <c r="E10" s="39"/>
      <c r="F10" s="39"/>
      <c r="G10" s="39"/>
      <c r="H10" s="44"/>
      <c r="I10" s="44"/>
    </row>
    <row r="11" spans="1:10" x14ac:dyDescent="0.25">
      <c r="A11" s="42" t="s">
        <v>207</v>
      </c>
      <c r="B11" s="43"/>
      <c r="C11" s="42"/>
      <c r="D11" s="42"/>
      <c r="E11" s="42"/>
      <c r="F11" s="42"/>
      <c r="G11" s="42"/>
      <c r="H11" s="44"/>
      <c r="I11" s="57">
        <v>-4113</v>
      </c>
    </row>
    <row r="12" spans="1:10" x14ac:dyDescent="0.25">
      <c r="A12" s="42" t="s">
        <v>214</v>
      </c>
      <c r="B12" s="43"/>
      <c r="C12" s="42"/>
      <c r="D12" s="42"/>
      <c r="E12" s="42"/>
      <c r="F12" s="42"/>
      <c r="G12" s="42"/>
      <c r="H12" s="44"/>
      <c r="I12" s="57">
        <v>7680</v>
      </c>
    </row>
    <row r="13" spans="1:10" x14ac:dyDescent="0.25">
      <c r="A13" s="42" t="s">
        <v>209</v>
      </c>
      <c r="B13" s="43"/>
      <c r="C13" s="42"/>
      <c r="D13" s="42"/>
      <c r="E13" s="42"/>
      <c r="F13" s="42"/>
      <c r="G13" s="42"/>
      <c r="H13" s="44"/>
      <c r="I13" s="57">
        <v>707</v>
      </c>
    </row>
    <row r="14" spans="1:10" x14ac:dyDescent="0.25">
      <c r="A14" s="42" t="s">
        <v>210</v>
      </c>
      <c r="B14" s="43"/>
      <c r="C14" s="42"/>
      <c r="D14" s="42"/>
      <c r="E14" s="42"/>
      <c r="F14" s="42"/>
      <c r="G14" s="42"/>
      <c r="H14" s="44"/>
      <c r="I14" s="57">
        <v>-338</v>
      </c>
    </row>
    <row r="15" spans="1:10" x14ac:dyDescent="0.25">
      <c r="A15" s="42" t="s">
        <v>208</v>
      </c>
      <c r="B15" s="43"/>
      <c r="C15" s="42"/>
      <c r="D15" s="42"/>
      <c r="E15" s="42"/>
      <c r="F15" s="42"/>
      <c r="G15" s="42"/>
      <c r="H15" s="44"/>
      <c r="I15" s="57">
        <v>2762</v>
      </c>
    </row>
    <row r="16" spans="1:10" x14ac:dyDescent="0.25">
      <c r="A16" s="42" t="s">
        <v>215</v>
      </c>
      <c r="B16" s="43"/>
      <c r="C16" s="42"/>
      <c r="D16" s="42"/>
      <c r="E16" s="42"/>
      <c r="F16" s="42"/>
      <c r="G16" s="42"/>
      <c r="H16" s="44"/>
      <c r="I16" s="57">
        <v>350</v>
      </c>
    </row>
    <row r="17" spans="1:9" x14ac:dyDescent="0.25">
      <c r="A17" s="42" t="s">
        <v>165</v>
      </c>
      <c r="B17" s="43"/>
      <c r="C17" s="42"/>
      <c r="D17" s="42"/>
      <c r="E17" s="42"/>
      <c r="F17" s="42"/>
      <c r="G17" s="42"/>
      <c r="H17" s="44"/>
      <c r="I17" s="57">
        <v>-224</v>
      </c>
    </row>
    <row r="18" spans="1:9" ht="16.5" thickBot="1" x14ac:dyDescent="0.3">
      <c r="A18" s="55"/>
      <c r="B18" s="55"/>
      <c r="C18" s="56"/>
      <c r="D18" s="42"/>
      <c r="E18" s="42"/>
      <c r="F18" s="42"/>
      <c r="G18" s="42"/>
      <c r="H18" s="42"/>
      <c r="I18" s="45">
        <f>SUM(I11:I17)</f>
        <v>6824</v>
      </c>
    </row>
    <row r="19" spans="1:9" ht="15.75" thickTop="1" x14ac:dyDescent="0.25">
      <c r="A19" s="42"/>
      <c r="B19" s="43"/>
      <c r="C19" s="46"/>
      <c r="D19" s="46"/>
      <c r="E19" s="46"/>
      <c r="F19" s="46"/>
      <c r="G19" s="46"/>
      <c r="H19" s="47"/>
      <c r="I19" s="51"/>
    </row>
    <row r="20" spans="1:9" ht="15.75" x14ac:dyDescent="0.25">
      <c r="A20" s="37" t="s">
        <v>159</v>
      </c>
      <c r="B20" s="5"/>
    </row>
    <row r="21" spans="1:9" x14ac:dyDescent="0.25">
      <c r="A21" t="s">
        <v>160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harrison</dc:creator>
  <cp:lastModifiedBy>angela harrison</cp:lastModifiedBy>
  <cp:lastPrinted>2021-04-07T08:20:22Z</cp:lastPrinted>
  <dcterms:created xsi:type="dcterms:W3CDTF">2011-04-01T08:50:34Z</dcterms:created>
  <dcterms:modified xsi:type="dcterms:W3CDTF">2021-04-07T08:41:05Z</dcterms:modified>
</cp:coreProperties>
</file>